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.takahashi\Desktop\"/>
    </mc:Choice>
  </mc:AlternateContent>
  <xr:revisionPtr revIDLastSave="0" documentId="13_ncr:1_{39618A57-E375-4953-AA16-D801DCD5B38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宿泊用" sheetId="6" r:id="rId1"/>
    <sheet name="テント泊用" sheetId="8" r:id="rId2"/>
    <sheet name="参考" sheetId="1" r:id="rId3"/>
  </sheets>
  <definedNames>
    <definedName name="_xlnm.Print_Area" localSheetId="1">テント泊用!$A$1:$L$210</definedName>
    <definedName name="_xlnm.Print_Area" localSheetId="0">宿泊用!$A$1:$L$210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3" i="8" l="1"/>
  <c r="F72" i="8"/>
  <c r="F71" i="8"/>
  <c r="F70" i="8"/>
  <c r="F69" i="8"/>
  <c r="F186" i="8"/>
  <c r="F167" i="8"/>
  <c r="F37" i="8"/>
  <c r="F186" i="6"/>
  <c r="F167" i="6"/>
  <c r="F37" i="6"/>
  <c r="N126" i="8"/>
  <c r="N123" i="8"/>
  <c r="P127" i="8"/>
  <c r="N127" i="8"/>
  <c r="P126" i="8"/>
  <c r="P123" i="8"/>
  <c r="F15" i="8"/>
  <c r="F14" i="8"/>
  <c r="F10" i="8"/>
  <c r="F9" i="8"/>
  <c r="F8" i="8"/>
  <c r="F7" i="8"/>
  <c r="F6" i="8"/>
  <c r="F198" i="8"/>
  <c r="F197" i="8"/>
  <c r="F196" i="8"/>
  <c r="F195" i="8"/>
  <c r="F194" i="8"/>
  <c r="F193" i="8"/>
  <c r="F192" i="8"/>
  <c r="F191" i="8"/>
  <c r="F190" i="8"/>
  <c r="F189" i="8"/>
  <c r="F185" i="8"/>
  <c r="F184" i="8"/>
  <c r="F183" i="8"/>
  <c r="F182" i="8"/>
  <c r="F181" i="8"/>
  <c r="F180" i="8"/>
  <c r="F177" i="8"/>
  <c r="F176" i="8"/>
  <c r="F175" i="8"/>
  <c r="F174" i="8"/>
  <c r="F173" i="8"/>
  <c r="F172" i="8"/>
  <c r="F171" i="8"/>
  <c r="F170" i="8"/>
  <c r="F169" i="8"/>
  <c r="F168" i="8"/>
  <c r="F166" i="8"/>
  <c r="F165" i="8"/>
  <c r="F164" i="8"/>
  <c r="F156" i="8"/>
  <c r="F155" i="8"/>
  <c r="F152" i="8"/>
  <c r="F151" i="8"/>
  <c r="F150" i="8"/>
  <c r="F149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2" i="8"/>
  <c r="F88" i="8"/>
  <c r="F86" i="8"/>
  <c r="F85" i="8"/>
  <c r="F84" i="8"/>
  <c r="F82" i="8"/>
  <c r="F81" i="8"/>
  <c r="F80" i="8"/>
  <c r="F79" i="8"/>
  <c r="F78" i="8"/>
  <c r="F77" i="8"/>
  <c r="F66" i="8"/>
  <c r="F65" i="8"/>
  <c r="F64" i="8"/>
  <c r="F62" i="8"/>
  <c r="F61" i="8"/>
  <c r="F60" i="8"/>
  <c r="F58" i="8"/>
  <c r="F57" i="8"/>
  <c r="F56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6" i="8"/>
  <c r="F35" i="8"/>
  <c r="F34" i="8"/>
  <c r="F33" i="8"/>
  <c r="F32" i="8"/>
  <c r="F28" i="8"/>
  <c r="F27" i="8"/>
  <c r="F26" i="8"/>
  <c r="F25" i="8"/>
  <c r="F24" i="8"/>
  <c r="F23" i="8"/>
  <c r="F22" i="8"/>
  <c r="F21" i="8"/>
  <c r="F20" i="8"/>
  <c r="I52" i="8" l="1"/>
  <c r="D205" i="8" s="1"/>
  <c r="I108" i="8"/>
  <c r="D206" i="8" s="1"/>
  <c r="I145" i="8"/>
  <c r="D207" i="8" s="1"/>
  <c r="D211" i="8"/>
  <c r="D201" i="8"/>
  <c r="H213" i="8" s="1"/>
  <c r="I29" i="8"/>
  <c r="D204" i="8" s="1"/>
  <c r="D213" i="8"/>
  <c r="I199" i="8"/>
  <c r="D209" i="8" s="1"/>
  <c r="D212" i="8"/>
  <c r="E158" i="8"/>
  <c r="D208" i="8" s="1"/>
  <c r="E214" i="8" l="1"/>
  <c r="J213" i="8" s="1"/>
  <c r="L213" i="8" s="1"/>
  <c r="F73" i="6"/>
  <c r="N127" i="6" l="1"/>
  <c r="N126" i="6"/>
  <c r="P127" i="6"/>
  <c r="P126" i="6"/>
  <c r="P123" i="6"/>
  <c r="N123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6" i="6"/>
  <c r="F35" i="6"/>
  <c r="F34" i="6"/>
  <c r="F33" i="6"/>
  <c r="F32" i="6"/>
  <c r="F96" i="6"/>
  <c r="F92" i="6"/>
  <c r="F88" i="6"/>
  <c r="F82" i="6"/>
  <c r="F86" i="6"/>
  <c r="F85" i="6"/>
  <c r="F84" i="6"/>
  <c r="F80" i="6"/>
  <c r="F81" i="6"/>
  <c r="F79" i="6"/>
  <c r="F78" i="6"/>
  <c r="F77" i="6"/>
  <c r="F20" i="6"/>
  <c r="F21" i="6"/>
  <c r="F22" i="6"/>
  <c r="F23" i="6"/>
  <c r="F24" i="6"/>
  <c r="F25" i="6"/>
  <c r="F26" i="6"/>
  <c r="F27" i="6"/>
  <c r="F28" i="6"/>
  <c r="F6" i="6"/>
  <c r="I52" i="6" l="1"/>
  <c r="D205" i="6" s="1"/>
  <c r="F198" i="6"/>
  <c r="F197" i="6"/>
  <c r="F196" i="6"/>
  <c r="F195" i="6"/>
  <c r="F194" i="6"/>
  <c r="F193" i="6"/>
  <c r="F192" i="6"/>
  <c r="F191" i="6"/>
  <c r="F190" i="6"/>
  <c r="F189" i="6"/>
  <c r="F182" i="6"/>
  <c r="F181" i="6"/>
  <c r="F180" i="6"/>
  <c r="F185" i="6"/>
  <c r="F184" i="6"/>
  <c r="F183" i="6"/>
  <c r="F177" i="6"/>
  <c r="F176" i="6"/>
  <c r="F175" i="6"/>
  <c r="F174" i="6"/>
  <c r="F173" i="6"/>
  <c r="F172" i="6"/>
  <c r="F171" i="6"/>
  <c r="F170" i="6"/>
  <c r="F169" i="6"/>
  <c r="F168" i="6"/>
  <c r="F166" i="6"/>
  <c r="F165" i="6"/>
  <c r="F164" i="6"/>
  <c r="F156" i="6"/>
  <c r="F155" i="6"/>
  <c r="F152" i="6"/>
  <c r="F151" i="6"/>
  <c r="F150" i="6"/>
  <c r="F149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07" i="6"/>
  <c r="F106" i="6"/>
  <c r="F105" i="6"/>
  <c r="F104" i="6"/>
  <c r="F103" i="6"/>
  <c r="F102" i="6"/>
  <c r="F101" i="6"/>
  <c r="F100" i="6"/>
  <c r="F99" i="6"/>
  <c r="F98" i="6"/>
  <c r="F97" i="6"/>
  <c r="F72" i="6"/>
  <c r="F71" i="6"/>
  <c r="F70" i="6"/>
  <c r="F69" i="6"/>
  <c r="F66" i="6"/>
  <c r="F65" i="6"/>
  <c r="F64" i="6"/>
  <c r="F62" i="6"/>
  <c r="F61" i="6"/>
  <c r="F60" i="6"/>
  <c r="F58" i="6"/>
  <c r="F57" i="6"/>
  <c r="F56" i="6"/>
  <c r="F14" i="6"/>
  <c r="F10" i="6"/>
  <c r="F9" i="6"/>
  <c r="F8" i="6"/>
  <c r="F7" i="6"/>
  <c r="I145" i="6" l="1"/>
  <c r="E158" i="6"/>
  <c r="D208" i="6" s="1"/>
  <c r="I108" i="6"/>
  <c r="D206" i="6" s="1"/>
  <c r="D207" i="6"/>
  <c r="I199" i="6"/>
  <c r="D209" i="6" s="1"/>
  <c r="I29" i="6"/>
  <c r="D204" i="6" s="1"/>
  <c r="D201" i="6"/>
  <c r="H213" i="6" s="1"/>
  <c r="D212" i="6"/>
  <c r="D213" i="6"/>
  <c r="D211" i="6"/>
  <c r="F172" i="1"/>
  <c r="F111" i="1"/>
  <c r="F106" i="1"/>
  <c r="F107" i="1"/>
  <c r="F108" i="1"/>
  <c r="F125" i="1"/>
  <c r="F124" i="1"/>
  <c r="F121" i="1"/>
  <c r="F120" i="1"/>
  <c r="F119" i="1"/>
  <c r="F118" i="1"/>
  <c r="F39" i="1"/>
  <c r="F40" i="1"/>
  <c r="F145" i="1"/>
  <c r="F146" i="1"/>
  <c r="F147" i="1"/>
  <c r="F148" i="1"/>
  <c r="F149" i="1"/>
  <c r="F150" i="1"/>
  <c r="F151" i="1"/>
  <c r="F154" i="1"/>
  <c r="F155" i="1"/>
  <c r="F156" i="1"/>
  <c r="F157" i="1"/>
  <c r="F158" i="1"/>
  <c r="F159" i="1"/>
  <c r="F160" i="1"/>
  <c r="F161" i="1"/>
  <c r="F162" i="1"/>
  <c r="F163" i="1"/>
  <c r="F164" i="1"/>
  <c r="F141" i="1"/>
  <c r="F142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71" i="1"/>
  <c r="F72" i="1"/>
  <c r="F73" i="1"/>
  <c r="F74" i="1"/>
  <c r="F75" i="1"/>
  <c r="F76" i="1"/>
  <c r="F77" i="1"/>
  <c r="F78" i="1"/>
  <c r="F70" i="1"/>
  <c r="F69" i="1"/>
  <c r="F68" i="1"/>
  <c r="F67" i="1"/>
  <c r="F81" i="1"/>
  <c r="F82" i="1"/>
  <c r="F83" i="1"/>
  <c r="F13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6" i="1"/>
  <c r="F37" i="1"/>
  <c r="F38" i="1"/>
  <c r="F41" i="1"/>
  <c r="F42" i="1"/>
  <c r="F43" i="1"/>
  <c r="F44" i="1"/>
  <c r="F48" i="1"/>
  <c r="F49" i="1"/>
  <c r="F50" i="1"/>
  <c r="F52" i="1"/>
  <c r="F53" i="1"/>
  <c r="F54" i="1"/>
  <c r="F56" i="1"/>
  <c r="F57" i="1"/>
  <c r="F58" i="1"/>
  <c r="F61" i="1"/>
  <c r="F62" i="1"/>
  <c r="F63" i="1"/>
  <c r="F64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9" i="1"/>
  <c r="F110" i="1"/>
  <c r="F112" i="1"/>
  <c r="F113" i="1"/>
  <c r="F114" i="1"/>
  <c r="F4" i="1"/>
  <c r="F5" i="1"/>
  <c r="F6" i="1"/>
  <c r="F166" i="1" s="1"/>
  <c r="F174" i="1" s="1"/>
  <c r="F176" i="1" s="1"/>
  <c r="F7" i="1"/>
  <c r="F12" i="1"/>
  <c r="F3" i="1"/>
  <c r="F11" i="1"/>
  <c r="E214" i="6" l="1"/>
  <c r="J213" i="6" s="1"/>
  <c r="L213" i="6" s="1"/>
</calcChain>
</file>

<file path=xl/sharedStrings.xml><?xml version="1.0" encoding="utf-8"?>
<sst xmlns="http://schemas.openxmlformats.org/spreadsheetml/2006/main" count="1478" uniqueCount="248">
  <si>
    <t>✕</t>
    <phoneticPr fontId="1"/>
  </si>
  <si>
    <t>人数</t>
    <rPh sb="0" eb="2">
      <t>ニンズウ</t>
    </rPh>
    <phoneticPr fontId="1"/>
  </si>
  <si>
    <t>＝</t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</si>
  <si>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</si>
  <si>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金額</t>
    <rPh sb="0" eb="2">
      <t>キンガク</t>
    </rPh>
    <phoneticPr fontId="1"/>
  </si>
  <si>
    <t>宿泊利用</t>
    <rPh sb="0" eb="2">
      <t>シュクハク</t>
    </rPh>
    <rPh sb="2" eb="4">
      <t>リヨウ</t>
    </rPh>
    <phoneticPr fontId="1"/>
  </si>
  <si>
    <t>減免対象</t>
    <rPh sb="0" eb="2">
      <t>ゲンメン</t>
    </rPh>
    <rPh sb="2" eb="4">
      <t>タイショウ</t>
    </rPh>
    <phoneticPr fontId="1"/>
  </si>
  <si>
    <t>日帰り利用</t>
    <rPh sb="0" eb="2">
      <t>ヒガエ</t>
    </rPh>
    <rPh sb="3" eb="5">
      <t>リヨウ</t>
    </rPh>
    <phoneticPr fontId="1"/>
  </si>
  <si>
    <t>体育館</t>
    <rPh sb="0" eb="3">
      <t>タイイクカン</t>
    </rPh>
    <phoneticPr fontId="1"/>
  </si>
  <si>
    <t>講堂</t>
    <rPh sb="0" eb="2">
      <t>コウドウ</t>
    </rPh>
    <phoneticPr fontId="1"/>
  </si>
  <si>
    <t>グラウンド</t>
    <phoneticPr fontId="1"/>
  </si>
  <si>
    <t>プール</t>
    <phoneticPr fontId="1"/>
  </si>
  <si>
    <t>あすなろ</t>
    <phoneticPr fontId="1"/>
  </si>
  <si>
    <t>大研修室</t>
    <rPh sb="0" eb="1">
      <t>ダイ</t>
    </rPh>
    <rPh sb="1" eb="4">
      <t>ケンシュウシツ</t>
    </rPh>
    <phoneticPr fontId="1"/>
  </si>
  <si>
    <t>視聴覚室</t>
    <rPh sb="0" eb="3">
      <t>シチョウカク</t>
    </rPh>
    <rPh sb="3" eb="4">
      <t>シツ</t>
    </rPh>
    <phoneticPr fontId="1"/>
  </si>
  <si>
    <t>講師室使用料</t>
    <rPh sb="0" eb="2">
      <t>コウシ</t>
    </rPh>
    <rPh sb="2" eb="3">
      <t>シツ</t>
    </rPh>
    <rPh sb="3" eb="6">
      <t>シヨウリョウ</t>
    </rPh>
    <phoneticPr fontId="1"/>
  </si>
  <si>
    <t>講師室１</t>
    <rPh sb="0" eb="2">
      <t>コウシ</t>
    </rPh>
    <rPh sb="2" eb="3">
      <t>シツ</t>
    </rPh>
    <phoneticPr fontId="1"/>
  </si>
  <si>
    <t>講師室２</t>
    <rPh sb="0" eb="2">
      <t>コウシ</t>
    </rPh>
    <rPh sb="2" eb="3">
      <t>シツ</t>
    </rPh>
    <phoneticPr fontId="1"/>
  </si>
  <si>
    <t>講師室３</t>
    <rPh sb="0" eb="2">
      <t>コウシ</t>
    </rPh>
    <rPh sb="2" eb="3">
      <t>シツ</t>
    </rPh>
    <phoneticPr fontId="1"/>
  </si>
  <si>
    <t>特別研修棟　１</t>
    <rPh sb="0" eb="2">
      <t>トクベツ</t>
    </rPh>
    <rPh sb="2" eb="4">
      <t>ケンシュウ</t>
    </rPh>
    <rPh sb="4" eb="5">
      <t>トウ</t>
    </rPh>
    <phoneticPr fontId="1"/>
  </si>
  <si>
    <t>特別研修棟　２</t>
    <rPh sb="0" eb="2">
      <t>トクベツ</t>
    </rPh>
    <rPh sb="2" eb="4">
      <t>ケンシュウ</t>
    </rPh>
    <rPh sb="4" eb="5">
      <t>トウ</t>
    </rPh>
    <phoneticPr fontId="1"/>
  </si>
  <si>
    <t>特別研修棟　和室</t>
    <rPh sb="0" eb="2">
      <t>トクベツ</t>
    </rPh>
    <rPh sb="2" eb="4">
      <t>ケンシュウ</t>
    </rPh>
    <rPh sb="4" eb="5">
      <t>トウ</t>
    </rPh>
    <rPh sb="6" eb="8">
      <t>ワシツ</t>
    </rPh>
    <phoneticPr fontId="1"/>
  </si>
  <si>
    <t>第１研修室</t>
    <rPh sb="0" eb="1">
      <t>ダイ</t>
    </rPh>
    <rPh sb="2" eb="5">
      <t>ケンシュウシツ</t>
    </rPh>
    <phoneticPr fontId="1"/>
  </si>
  <si>
    <t>第２研修室</t>
    <rPh sb="0" eb="1">
      <t>ダイ</t>
    </rPh>
    <rPh sb="2" eb="5">
      <t>ケンシュウシツ</t>
    </rPh>
    <phoneticPr fontId="1"/>
  </si>
  <si>
    <t>第３研修室</t>
    <rPh sb="0" eb="1">
      <t>ダイ</t>
    </rPh>
    <rPh sb="2" eb="5">
      <t>ケンシュウシツ</t>
    </rPh>
    <phoneticPr fontId="1"/>
  </si>
  <si>
    <t>第４研修室</t>
    <rPh sb="0" eb="1">
      <t>ダイ</t>
    </rPh>
    <rPh sb="2" eb="5">
      <t>ケンシュウシツ</t>
    </rPh>
    <phoneticPr fontId="1"/>
  </si>
  <si>
    <t>第５研修室</t>
    <rPh sb="0" eb="1">
      <t>ダイ</t>
    </rPh>
    <rPh sb="2" eb="5">
      <t>ケンシュウシツ</t>
    </rPh>
    <phoneticPr fontId="1"/>
  </si>
  <si>
    <t>第６研修室</t>
    <rPh sb="0" eb="1">
      <t>ダイ</t>
    </rPh>
    <rPh sb="2" eb="5">
      <t>ケンシュウシツ</t>
    </rPh>
    <phoneticPr fontId="1"/>
  </si>
  <si>
    <t>第７研修室</t>
    <rPh sb="0" eb="1">
      <t>ダイ</t>
    </rPh>
    <rPh sb="2" eb="5">
      <t>ケンシュウシツ</t>
    </rPh>
    <phoneticPr fontId="1"/>
  </si>
  <si>
    <t>第８研修室</t>
    <rPh sb="0" eb="1">
      <t>ダイ</t>
    </rPh>
    <rPh sb="2" eb="5">
      <t>ケンシュウシツ</t>
    </rPh>
    <phoneticPr fontId="1"/>
  </si>
  <si>
    <t>ボランティア棟和室１</t>
    <rPh sb="6" eb="7">
      <t>トウ</t>
    </rPh>
    <rPh sb="7" eb="9">
      <t>ワシツ</t>
    </rPh>
    <phoneticPr fontId="1"/>
  </si>
  <si>
    <t>ボランティア棟和室２</t>
    <rPh sb="6" eb="7">
      <t>トウ</t>
    </rPh>
    <rPh sb="7" eb="9">
      <t>ワシツ</t>
    </rPh>
    <phoneticPr fontId="1"/>
  </si>
  <si>
    <t>ボランティア棟洋室１</t>
    <rPh sb="6" eb="7">
      <t>トウ</t>
    </rPh>
    <rPh sb="7" eb="9">
      <t>ヨウシツ</t>
    </rPh>
    <phoneticPr fontId="1"/>
  </si>
  <si>
    <t>ボランティア棟洋室２</t>
    <rPh sb="6" eb="7">
      <t>トウ</t>
    </rPh>
    <rPh sb="7" eb="9">
      <t>ヨウシツ</t>
    </rPh>
    <phoneticPr fontId="1"/>
  </si>
  <si>
    <t>朝食</t>
    <rPh sb="0" eb="2">
      <t>チョウショク</t>
    </rPh>
    <phoneticPr fontId="1"/>
  </si>
  <si>
    <t>未就学児（３以下無）</t>
    <rPh sb="0" eb="4">
      <t>ミシュウガクジ</t>
    </rPh>
    <rPh sb="6" eb="8">
      <t>イカ</t>
    </rPh>
    <rPh sb="8" eb="9">
      <t>ナシ</t>
    </rPh>
    <phoneticPr fontId="1"/>
  </si>
  <si>
    <t>小学生</t>
    <rPh sb="0" eb="3">
      <t>ショウガクセイ</t>
    </rPh>
    <phoneticPr fontId="1"/>
  </si>
  <si>
    <t>中学生以上</t>
    <rPh sb="0" eb="3">
      <t>チュウガクセイ</t>
    </rPh>
    <rPh sb="3" eb="5">
      <t>イジョウ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</si>
  <si>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</si>
  <si>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</si>
  <si>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食事代</t>
    <rPh sb="0" eb="3">
      <t>ショクジダイ</t>
    </rPh>
    <phoneticPr fontId="1"/>
  </si>
  <si>
    <t>お弁当料金</t>
    <rPh sb="1" eb="3">
      <t>ベントウ</t>
    </rPh>
    <rPh sb="3" eb="5">
      <t>リョウキン</t>
    </rPh>
    <phoneticPr fontId="1"/>
  </si>
  <si>
    <t>おにぎり弁当</t>
    <rPh sb="4" eb="6">
      <t>ベントウ</t>
    </rPh>
    <phoneticPr fontId="1"/>
  </si>
  <si>
    <t>俵むすび弁当</t>
    <rPh sb="0" eb="1">
      <t>タワラ</t>
    </rPh>
    <rPh sb="4" eb="6">
      <t>ベントウ</t>
    </rPh>
    <phoneticPr fontId="1"/>
  </si>
  <si>
    <t>四季彩弁当</t>
    <rPh sb="0" eb="3">
      <t>シキサイ</t>
    </rPh>
    <rPh sb="3" eb="5">
      <t>ベントウ</t>
    </rPh>
    <phoneticPr fontId="1"/>
  </si>
  <si>
    <t>幕の内弁当</t>
    <rPh sb="0" eb="1">
      <t>マク</t>
    </rPh>
    <rPh sb="2" eb="3">
      <t>ウチ</t>
    </rPh>
    <rPh sb="3" eb="5">
      <t>ベントウ</t>
    </rPh>
    <phoneticPr fontId="1"/>
  </si>
  <si>
    <t>幼児（年少未満）</t>
    <rPh sb="0" eb="2">
      <t>ヨウジ</t>
    </rPh>
    <rPh sb="3" eb="5">
      <t>ネンショウ</t>
    </rPh>
    <rPh sb="5" eb="7">
      <t>ミマン</t>
    </rPh>
    <phoneticPr fontId="1"/>
  </si>
  <si>
    <t>幼児（年少～年長）</t>
    <rPh sb="0" eb="2">
      <t>ヨウジ</t>
    </rPh>
    <rPh sb="3" eb="5">
      <t>ネンショウ</t>
    </rPh>
    <rPh sb="6" eb="8">
      <t>ネンチョウ</t>
    </rPh>
    <phoneticPr fontId="1"/>
  </si>
  <si>
    <t>子ども（小～高）</t>
    <rPh sb="0" eb="1">
      <t>コ</t>
    </rPh>
    <rPh sb="4" eb="5">
      <t>ショウ</t>
    </rPh>
    <rPh sb="6" eb="7">
      <t>コウ</t>
    </rPh>
    <phoneticPr fontId="1"/>
  </si>
  <si>
    <t>大学・短大等の学生</t>
    <rPh sb="0" eb="2">
      <t>ダイガク</t>
    </rPh>
    <rPh sb="3" eb="5">
      <t>タンダイ</t>
    </rPh>
    <rPh sb="5" eb="6">
      <t>ナド</t>
    </rPh>
    <rPh sb="7" eb="9">
      <t>ガクセイ</t>
    </rPh>
    <phoneticPr fontId="1"/>
  </si>
  <si>
    <t>大人</t>
    <rPh sb="0" eb="2">
      <t>オトナ</t>
    </rPh>
    <phoneticPr fontId="1"/>
  </si>
  <si>
    <t>要保・準要子ども</t>
    <rPh sb="0" eb="1">
      <t>ヨウ</t>
    </rPh>
    <rPh sb="1" eb="2">
      <t>タモツ</t>
    </rPh>
    <rPh sb="3" eb="4">
      <t>ジュン</t>
    </rPh>
    <rPh sb="4" eb="5">
      <t>ヨウ</t>
    </rPh>
    <rPh sb="5" eb="6">
      <t>コ</t>
    </rPh>
    <phoneticPr fontId="1"/>
  </si>
  <si>
    <t>青少年団体（大人）</t>
    <rPh sb="0" eb="3">
      <t>セイショウネン</t>
    </rPh>
    <rPh sb="3" eb="5">
      <t>ダンタイ</t>
    </rPh>
    <rPh sb="6" eb="8">
      <t>オトナ</t>
    </rPh>
    <phoneticPr fontId="1"/>
  </si>
  <si>
    <t>活動に係る料金</t>
    <rPh sb="0" eb="2">
      <t>カツドウ</t>
    </rPh>
    <rPh sb="3" eb="4">
      <t>カカ</t>
    </rPh>
    <rPh sb="5" eb="7">
      <t>リョウキン</t>
    </rPh>
    <phoneticPr fontId="1"/>
  </si>
  <si>
    <t>カッター</t>
    <phoneticPr fontId="1"/>
  </si>
  <si>
    <t>カヌー</t>
    <phoneticPr fontId="1"/>
  </si>
  <si>
    <t>いかだ体験</t>
    <rPh sb="3" eb="5">
      <t>タイケン</t>
    </rPh>
    <phoneticPr fontId="1"/>
  </si>
  <si>
    <t>アーチェリー（AR)</t>
    <phoneticPr fontId="1"/>
  </si>
  <si>
    <t>サイクリング（CY)</t>
    <phoneticPr fontId="1"/>
  </si>
  <si>
    <t>砂像造り</t>
    <rPh sb="0" eb="2">
      <t>サゾウ</t>
    </rPh>
    <rPh sb="2" eb="3">
      <t>ヅク</t>
    </rPh>
    <phoneticPr fontId="1"/>
  </si>
  <si>
    <t>野外炊事</t>
    <rPh sb="0" eb="2">
      <t>ヤガイ</t>
    </rPh>
    <rPh sb="2" eb="4">
      <t>スイジ</t>
    </rPh>
    <phoneticPr fontId="1"/>
  </si>
  <si>
    <t>野外炊事 世界の料理</t>
    <rPh sb="0" eb="2">
      <t>ヤガイ</t>
    </rPh>
    <rPh sb="2" eb="4">
      <t>スイジ</t>
    </rPh>
    <rPh sb="5" eb="7">
      <t>セカイ</t>
    </rPh>
    <rPh sb="8" eb="10">
      <t>リョウリ</t>
    </rPh>
    <phoneticPr fontId="1"/>
  </si>
  <si>
    <t>たき火体験・防災ご飯作り</t>
    <rPh sb="2" eb="3">
      <t>ビ</t>
    </rPh>
    <rPh sb="3" eb="5">
      <t>タイケン</t>
    </rPh>
    <rPh sb="6" eb="8">
      <t>ボウサイ</t>
    </rPh>
    <rPh sb="9" eb="10">
      <t>ハン</t>
    </rPh>
    <rPh sb="10" eb="11">
      <t>ヅク</t>
    </rPh>
    <phoneticPr fontId="1"/>
  </si>
  <si>
    <t>火おこし体験</t>
    <rPh sb="0" eb="1">
      <t>ヒ</t>
    </rPh>
    <rPh sb="4" eb="6">
      <t>タイケン</t>
    </rPh>
    <phoneticPr fontId="1"/>
  </si>
  <si>
    <t>そば打ち体験</t>
    <rPh sb="2" eb="3">
      <t>ウ</t>
    </rPh>
    <rPh sb="4" eb="6">
      <t>タイケン</t>
    </rPh>
    <phoneticPr fontId="1"/>
  </si>
  <si>
    <t>天体・星座観察</t>
    <rPh sb="0" eb="2">
      <t>テンタイ</t>
    </rPh>
    <rPh sb="3" eb="5">
      <t>セイザ</t>
    </rPh>
    <rPh sb="5" eb="7">
      <t>カンサツ</t>
    </rPh>
    <phoneticPr fontId="1"/>
  </si>
  <si>
    <t>NOTOジョイフレンド</t>
    <phoneticPr fontId="1"/>
  </si>
  <si>
    <t>マイスプーン・マイフォーク作り</t>
    <rPh sb="13" eb="14">
      <t>ヅク</t>
    </rPh>
    <phoneticPr fontId="1"/>
  </si>
  <si>
    <t>七宝焼き</t>
    <rPh sb="0" eb="1">
      <t>シチ</t>
    </rPh>
    <rPh sb="1" eb="2">
      <t>タカラ</t>
    </rPh>
    <rPh sb="2" eb="3">
      <t>ヤ</t>
    </rPh>
    <phoneticPr fontId="1"/>
  </si>
  <si>
    <t>革細工</t>
    <rPh sb="0" eb="1">
      <t>カワ</t>
    </rPh>
    <rPh sb="1" eb="3">
      <t>ザイク</t>
    </rPh>
    <phoneticPr fontId="1"/>
  </si>
  <si>
    <t>手びねり</t>
    <rPh sb="0" eb="1">
      <t>テ</t>
    </rPh>
    <phoneticPr fontId="1"/>
  </si>
  <si>
    <t>下絵つけ・上絵つけ</t>
    <rPh sb="0" eb="2">
      <t>シタエ</t>
    </rPh>
    <rPh sb="5" eb="7">
      <t>ウワエ</t>
    </rPh>
    <phoneticPr fontId="1"/>
  </si>
  <si>
    <t>ウォークラリー（WR）</t>
    <phoneticPr fontId="1"/>
  </si>
  <si>
    <t>オリエンテーリング（OL)</t>
    <phoneticPr fontId="1"/>
  </si>
  <si>
    <t>ディスクゴルフ（DG）</t>
    <phoneticPr fontId="1"/>
  </si>
  <si>
    <t>キャンプファイア</t>
    <phoneticPr fontId="1"/>
  </si>
  <si>
    <t>キャンドルセレモニー</t>
    <phoneticPr fontId="1"/>
  </si>
  <si>
    <t>クリアキャンドル</t>
    <phoneticPr fontId="1"/>
  </si>
  <si>
    <t>てん刻</t>
    <rPh sb="2" eb="3">
      <t>キザ</t>
    </rPh>
    <phoneticPr fontId="1"/>
  </si>
  <si>
    <t>和太鼓体験</t>
    <rPh sb="0" eb="1">
      <t>ワ</t>
    </rPh>
    <rPh sb="1" eb="3">
      <t>ダイコ</t>
    </rPh>
    <rPh sb="3" eb="5">
      <t>タイケン</t>
    </rPh>
    <phoneticPr fontId="1"/>
  </si>
  <si>
    <t>座禅・正座体験（本成寺）</t>
    <rPh sb="0" eb="2">
      <t>ザゼン</t>
    </rPh>
    <rPh sb="3" eb="5">
      <t>セイザ</t>
    </rPh>
    <rPh sb="5" eb="7">
      <t>タイケン</t>
    </rPh>
    <rPh sb="8" eb="11">
      <t>ホンジョウジ</t>
    </rPh>
    <phoneticPr fontId="1"/>
  </si>
  <si>
    <t>海藻しおり</t>
    <rPh sb="0" eb="2">
      <t>カイソウ</t>
    </rPh>
    <phoneticPr fontId="1"/>
  </si>
  <si>
    <t>まが玉づくり</t>
    <rPh sb="2" eb="3">
      <t>タマ</t>
    </rPh>
    <phoneticPr fontId="1"/>
  </si>
  <si>
    <t>食堂売店で購入できる物品</t>
    <rPh sb="0" eb="2">
      <t>ショクドウ</t>
    </rPh>
    <rPh sb="2" eb="4">
      <t>バイテン</t>
    </rPh>
    <rPh sb="5" eb="7">
      <t>コウニュウ</t>
    </rPh>
    <rPh sb="10" eb="12">
      <t>ブッピン</t>
    </rPh>
    <phoneticPr fontId="1"/>
  </si>
  <si>
    <t>野外炊事経費</t>
    <rPh sb="0" eb="2">
      <t>ヤガイ</t>
    </rPh>
    <rPh sb="2" eb="4">
      <t>スイジ</t>
    </rPh>
    <rPh sb="4" eb="6">
      <t>ケイヒ</t>
    </rPh>
    <phoneticPr fontId="1"/>
  </si>
  <si>
    <t>カレーライス（８人分）</t>
    <rPh sb="8" eb="10">
      <t>ニンブン</t>
    </rPh>
    <phoneticPr fontId="1"/>
  </si>
  <si>
    <t>カレーライス（４人分）</t>
    <rPh sb="8" eb="10">
      <t>ニンブン</t>
    </rPh>
    <phoneticPr fontId="1"/>
  </si>
  <si>
    <t>焼きそば（８人分）</t>
    <rPh sb="0" eb="1">
      <t>ヤ</t>
    </rPh>
    <rPh sb="6" eb="8">
      <t>ニンブン</t>
    </rPh>
    <phoneticPr fontId="1"/>
  </si>
  <si>
    <t>焼きそば（４人分）</t>
    <rPh sb="0" eb="1">
      <t>ヤ</t>
    </rPh>
    <rPh sb="6" eb="8">
      <t>ニンブン</t>
    </rPh>
    <phoneticPr fontId="1"/>
  </si>
  <si>
    <t>焼肉（１０人分）</t>
    <rPh sb="0" eb="2">
      <t>ヤキニク</t>
    </rPh>
    <rPh sb="5" eb="7">
      <t>ニンブン</t>
    </rPh>
    <phoneticPr fontId="1"/>
  </si>
  <si>
    <t>焼肉（５人分）</t>
    <rPh sb="0" eb="2">
      <t>ヤキニク</t>
    </rPh>
    <rPh sb="4" eb="6">
      <t>ニンブン</t>
    </rPh>
    <phoneticPr fontId="1"/>
  </si>
  <si>
    <t>豚汁（８人分）</t>
    <rPh sb="0" eb="2">
      <t>トンジル</t>
    </rPh>
    <rPh sb="4" eb="6">
      <t>ニンブン</t>
    </rPh>
    <phoneticPr fontId="1"/>
  </si>
  <si>
    <t>豚汁（４人分）</t>
    <rPh sb="0" eb="2">
      <t>トンジル</t>
    </rPh>
    <rPh sb="4" eb="6">
      <t>ニンブン</t>
    </rPh>
    <phoneticPr fontId="1"/>
  </si>
  <si>
    <t>ピザ（８人分）</t>
    <rPh sb="4" eb="6">
      <t>ニンブン</t>
    </rPh>
    <phoneticPr fontId="1"/>
  </si>
  <si>
    <t>ピザ（４人分）</t>
    <rPh sb="4" eb="6">
      <t>ニンブン</t>
    </rPh>
    <phoneticPr fontId="1"/>
  </si>
  <si>
    <t>ガパオライス（８人分）</t>
    <rPh sb="8" eb="10">
      <t>ニンブン</t>
    </rPh>
    <phoneticPr fontId="1"/>
  </si>
  <si>
    <t>ガパオライス（４人分）</t>
    <rPh sb="8" eb="10">
      <t>ニンブン</t>
    </rPh>
    <phoneticPr fontId="1"/>
  </si>
  <si>
    <t>たき火体験・防災ご飯（８人分）</t>
    <rPh sb="2" eb="3">
      <t>ビ</t>
    </rPh>
    <rPh sb="3" eb="5">
      <t>タイケン</t>
    </rPh>
    <rPh sb="6" eb="8">
      <t>ボウサイ</t>
    </rPh>
    <rPh sb="9" eb="10">
      <t>ハン</t>
    </rPh>
    <rPh sb="12" eb="14">
      <t>ニンブン</t>
    </rPh>
    <phoneticPr fontId="1"/>
  </si>
  <si>
    <t>たき火体験・防災ご飯（４人分）</t>
    <rPh sb="2" eb="3">
      <t>ビ</t>
    </rPh>
    <rPh sb="3" eb="5">
      <t>タイケン</t>
    </rPh>
    <rPh sb="6" eb="8">
      <t>ボウサイ</t>
    </rPh>
    <rPh sb="9" eb="10">
      <t>ハン</t>
    </rPh>
    <rPh sb="12" eb="14">
      <t>ニンブン</t>
    </rPh>
    <phoneticPr fontId="1"/>
  </si>
  <si>
    <t>献立</t>
    <rPh sb="0" eb="2">
      <t>コンダテ</t>
    </rPh>
    <phoneticPr fontId="1"/>
  </si>
  <si>
    <t>必要物品・追加物品</t>
    <rPh sb="0" eb="2">
      <t>ヒツヨウ</t>
    </rPh>
    <rPh sb="2" eb="4">
      <t>ブッピン</t>
    </rPh>
    <rPh sb="5" eb="7">
      <t>ツイカ</t>
    </rPh>
    <rPh sb="7" eb="9">
      <t>ブッピン</t>
    </rPh>
    <phoneticPr fontId="1"/>
  </si>
  <si>
    <t>米１００ｇ</t>
    <rPh sb="0" eb="1">
      <t>コメ</t>
    </rPh>
    <phoneticPr fontId="1"/>
  </si>
  <si>
    <t>米１５０ｇ</t>
    <rPh sb="0" eb="1">
      <t>コメ</t>
    </rPh>
    <phoneticPr fontId="1"/>
  </si>
  <si>
    <t>米２００ｇ</t>
    <rPh sb="0" eb="1">
      <t>コメ</t>
    </rPh>
    <phoneticPr fontId="1"/>
  </si>
  <si>
    <t>カセットコンロ用ボンベ１本</t>
    <rPh sb="7" eb="8">
      <t>ヨウ</t>
    </rPh>
    <rPh sb="12" eb="13">
      <t>ポン</t>
    </rPh>
    <phoneticPr fontId="1"/>
  </si>
  <si>
    <t>容器等料金一覧（野炊注文時に事前注文）</t>
    <rPh sb="0" eb="2">
      <t>ヨウキ</t>
    </rPh>
    <rPh sb="2" eb="3">
      <t>ナド</t>
    </rPh>
    <rPh sb="3" eb="5">
      <t>リョウキン</t>
    </rPh>
    <rPh sb="5" eb="7">
      <t>イチラン</t>
    </rPh>
    <rPh sb="8" eb="9">
      <t>ノ</t>
    </rPh>
    <rPh sb="9" eb="10">
      <t>スイ</t>
    </rPh>
    <rPh sb="10" eb="12">
      <t>チュウモン</t>
    </rPh>
    <rPh sb="12" eb="13">
      <t>ジ</t>
    </rPh>
    <rPh sb="14" eb="16">
      <t>ジゼン</t>
    </rPh>
    <rPh sb="16" eb="18">
      <t>チュウモン</t>
    </rPh>
    <phoneticPr fontId="1"/>
  </si>
  <si>
    <t>パール発砲カレー皿</t>
    <rPh sb="3" eb="5">
      <t>ハッポウ</t>
    </rPh>
    <rPh sb="8" eb="9">
      <t>サラ</t>
    </rPh>
    <phoneticPr fontId="1"/>
  </si>
  <si>
    <t>どんぶり</t>
    <phoneticPr fontId="1"/>
  </si>
  <si>
    <t>紙皿１８ｃｍ</t>
    <rPh sb="0" eb="1">
      <t>カミ</t>
    </rPh>
    <rPh sb="1" eb="2">
      <t>ザラ</t>
    </rPh>
    <phoneticPr fontId="1"/>
  </si>
  <si>
    <t>紙コップ</t>
    <rPh sb="0" eb="1">
      <t>カミ</t>
    </rPh>
    <phoneticPr fontId="1"/>
  </si>
  <si>
    <t>プラスチックスプーン</t>
    <phoneticPr fontId="1"/>
  </si>
  <si>
    <t>割り箸</t>
    <rPh sb="0" eb="1">
      <t>ワ</t>
    </rPh>
    <rPh sb="2" eb="3">
      <t>バシ</t>
    </rPh>
    <phoneticPr fontId="1"/>
  </si>
  <si>
    <t>ふきん・雑巾</t>
    <rPh sb="4" eb="6">
      <t>ゾウキン</t>
    </rPh>
    <phoneticPr fontId="1"/>
  </si>
  <si>
    <t>軍手</t>
    <rPh sb="0" eb="2">
      <t>グンテ</t>
    </rPh>
    <phoneticPr fontId="1"/>
  </si>
  <si>
    <t>アルミホイル</t>
    <phoneticPr fontId="1"/>
  </si>
  <si>
    <t>キッチンペーパー</t>
    <phoneticPr fontId="1"/>
  </si>
  <si>
    <t>ゴミ袋（７０L　ゴミ処理代含む）</t>
    <rPh sb="2" eb="3">
      <t>ブクロ</t>
    </rPh>
    <rPh sb="10" eb="12">
      <t>ショリ</t>
    </rPh>
    <rPh sb="12" eb="13">
      <t>ダイ</t>
    </rPh>
    <rPh sb="13" eb="14">
      <t>フク</t>
    </rPh>
    <phoneticPr fontId="1"/>
  </si>
  <si>
    <t>研修棟和室２</t>
    <rPh sb="0" eb="2">
      <t>ケンシュウ</t>
    </rPh>
    <rPh sb="2" eb="3">
      <t>トウ</t>
    </rPh>
    <rPh sb="3" eb="5">
      <t>ワシツ</t>
    </rPh>
    <phoneticPr fontId="1"/>
  </si>
  <si>
    <t>研修棟和室１</t>
    <rPh sb="0" eb="2">
      <t>ケンシュウ</t>
    </rPh>
    <rPh sb="2" eb="3">
      <t>トウ</t>
    </rPh>
    <rPh sb="3" eb="5">
      <t>ワシツ</t>
    </rPh>
    <phoneticPr fontId="1"/>
  </si>
  <si>
    <t>乾電池（単３・単４）２本</t>
    <rPh sb="0" eb="3">
      <t>カンデンチ</t>
    </rPh>
    <rPh sb="4" eb="5">
      <t>タン</t>
    </rPh>
    <rPh sb="7" eb="8">
      <t>タン</t>
    </rPh>
    <rPh sb="11" eb="12">
      <t>ホン</t>
    </rPh>
    <phoneticPr fontId="1"/>
  </si>
  <si>
    <t>ゴミ袋（７０L)１袋</t>
    <rPh sb="2" eb="3">
      <t>ブクロ</t>
    </rPh>
    <rPh sb="9" eb="10">
      <t>フクロ</t>
    </rPh>
    <phoneticPr fontId="1"/>
  </si>
  <si>
    <t>コピー代　A4　１枚</t>
    <rPh sb="3" eb="4">
      <t>ダイ</t>
    </rPh>
    <rPh sb="9" eb="10">
      <t>マイ</t>
    </rPh>
    <phoneticPr fontId="1"/>
  </si>
  <si>
    <t>コピー代　A3　１枚</t>
    <rPh sb="3" eb="4">
      <t>ダイ</t>
    </rPh>
    <rPh sb="9" eb="10">
      <t>マイ</t>
    </rPh>
    <phoneticPr fontId="1"/>
  </si>
  <si>
    <t>歯ブラシセット １本</t>
    <rPh sb="0" eb="1">
      <t>ハ</t>
    </rPh>
    <rPh sb="9" eb="10">
      <t>ホン</t>
    </rPh>
    <phoneticPr fontId="1"/>
  </si>
  <si>
    <t>かみそり　１個</t>
    <rPh sb="6" eb="7">
      <t>コ</t>
    </rPh>
    <phoneticPr fontId="1"/>
  </si>
  <si>
    <t>箱ティッシュ　１箱</t>
    <rPh sb="0" eb="1">
      <t>ハコ</t>
    </rPh>
    <rPh sb="8" eb="9">
      <t>ハコ</t>
    </rPh>
    <phoneticPr fontId="1"/>
  </si>
  <si>
    <t>ポケットティッシュ　１個</t>
    <rPh sb="11" eb="12">
      <t>コ</t>
    </rPh>
    <phoneticPr fontId="1"/>
  </si>
  <si>
    <t>洗濯用洗剤　１袋</t>
    <rPh sb="0" eb="3">
      <t>センタクヨウ</t>
    </rPh>
    <rPh sb="3" eb="5">
      <t>センザイ</t>
    </rPh>
    <rPh sb="7" eb="8">
      <t>フクロ</t>
    </rPh>
    <phoneticPr fontId="1"/>
  </si>
  <si>
    <t>生理用品　　１個</t>
    <rPh sb="0" eb="2">
      <t>セイリ</t>
    </rPh>
    <rPh sb="2" eb="4">
      <t>ヨウヒン</t>
    </rPh>
    <rPh sb="7" eb="8">
      <t>コ</t>
    </rPh>
    <phoneticPr fontId="1"/>
  </si>
  <si>
    <t>シャンプー＆リンス　１セット</t>
    <phoneticPr fontId="1"/>
  </si>
  <si>
    <t>カットアイス（１㎏）１袋</t>
    <rPh sb="11" eb="12">
      <t>フクロ</t>
    </rPh>
    <phoneticPr fontId="1"/>
  </si>
  <si>
    <t>研修費200+材料費900</t>
    <rPh sb="0" eb="2">
      <t>ケンシュウ</t>
    </rPh>
    <rPh sb="2" eb="3">
      <t>ヒ</t>
    </rPh>
    <rPh sb="7" eb="10">
      <t>ザイリョウヒ</t>
    </rPh>
    <phoneticPr fontId="1"/>
  </si>
  <si>
    <t>研修費100+材料費220</t>
    <rPh sb="0" eb="2">
      <t>ケンシュウ</t>
    </rPh>
    <rPh sb="2" eb="3">
      <t>ヒ</t>
    </rPh>
    <rPh sb="7" eb="10">
      <t>ザイリョウヒ</t>
    </rPh>
    <phoneticPr fontId="1"/>
  </si>
  <si>
    <t>研修費100+材料費800</t>
    <rPh sb="0" eb="2">
      <t>ケンシュウ</t>
    </rPh>
    <rPh sb="2" eb="3">
      <t>ヒ</t>
    </rPh>
    <rPh sb="7" eb="10">
      <t>ザイリョウヒ</t>
    </rPh>
    <phoneticPr fontId="1"/>
  </si>
  <si>
    <t>研修費100+材料費470</t>
    <rPh sb="0" eb="2">
      <t>ケンシュウ</t>
    </rPh>
    <rPh sb="2" eb="3">
      <t>ヒ</t>
    </rPh>
    <rPh sb="7" eb="10">
      <t>ザイリョウヒ</t>
    </rPh>
    <phoneticPr fontId="1"/>
  </si>
  <si>
    <t>材料費2100</t>
    <rPh sb="0" eb="3">
      <t>ザイリョウヒ</t>
    </rPh>
    <phoneticPr fontId="1"/>
  </si>
  <si>
    <t>材料費1000</t>
    <rPh sb="0" eb="3">
      <t>ザイリョウヒ</t>
    </rPh>
    <phoneticPr fontId="1"/>
  </si>
  <si>
    <t>キャンプファイア・キャンドルセレモニー</t>
    <phoneticPr fontId="1"/>
  </si>
  <si>
    <t>薪　１束</t>
    <rPh sb="0" eb="1">
      <t>マキ</t>
    </rPh>
    <rPh sb="3" eb="4">
      <t>タバ</t>
    </rPh>
    <phoneticPr fontId="1"/>
  </si>
  <si>
    <t>丸太　１本</t>
    <rPh sb="0" eb="2">
      <t>マルタ</t>
    </rPh>
    <rPh sb="4" eb="5">
      <t>ホン</t>
    </rPh>
    <phoneticPr fontId="1"/>
  </si>
  <si>
    <t>トーチ　１本</t>
    <rPh sb="5" eb="6">
      <t>ホン</t>
    </rPh>
    <phoneticPr fontId="1"/>
  </si>
  <si>
    <t>灯油　１L</t>
    <rPh sb="0" eb="2">
      <t>トウユ</t>
    </rPh>
    <phoneticPr fontId="1"/>
  </si>
  <si>
    <t>ろうそく大　１本</t>
    <rPh sb="4" eb="5">
      <t>ダイ</t>
    </rPh>
    <rPh sb="7" eb="8">
      <t>ホン</t>
    </rPh>
    <phoneticPr fontId="1"/>
  </si>
  <si>
    <t>ろうそく小　１本</t>
    <rPh sb="4" eb="5">
      <t>ショウ</t>
    </rPh>
    <rPh sb="7" eb="8">
      <t>ホン</t>
    </rPh>
    <phoneticPr fontId="1"/>
  </si>
  <si>
    <t>※</t>
    <phoneticPr fontId="1"/>
  </si>
  <si>
    <t>貝殻アート　色紙</t>
    <rPh sb="0" eb="2">
      <t>カイガラ</t>
    </rPh>
    <rPh sb="6" eb="8">
      <t>シキシ</t>
    </rPh>
    <phoneticPr fontId="1"/>
  </si>
  <si>
    <t>貝殻アート　写真立て</t>
    <rPh sb="0" eb="2">
      <t>カイガラ</t>
    </rPh>
    <rPh sb="6" eb="8">
      <t>シャシン</t>
    </rPh>
    <rPh sb="8" eb="9">
      <t>タ</t>
    </rPh>
    <phoneticPr fontId="1"/>
  </si>
  <si>
    <t>貝殻アート　小物入れ</t>
    <rPh sb="0" eb="2">
      <t>カイガラ</t>
    </rPh>
    <rPh sb="6" eb="8">
      <t>コモノ</t>
    </rPh>
    <rPh sb="8" eb="9">
      <t>イ</t>
    </rPh>
    <phoneticPr fontId="1"/>
  </si>
  <si>
    <t>座禅・正座体験（永光寺）小中</t>
    <rPh sb="0" eb="2">
      <t>ザゼン</t>
    </rPh>
    <rPh sb="3" eb="5">
      <t>セイザ</t>
    </rPh>
    <rPh sb="5" eb="7">
      <t>タイケン</t>
    </rPh>
    <rPh sb="8" eb="10">
      <t>エイコウ</t>
    </rPh>
    <rPh sb="10" eb="11">
      <t>テラ</t>
    </rPh>
    <rPh sb="12" eb="13">
      <t>ショウ</t>
    </rPh>
    <rPh sb="13" eb="14">
      <t>チュウ</t>
    </rPh>
    <phoneticPr fontId="1"/>
  </si>
  <si>
    <t>座禅・正座体験（永光寺）高大人</t>
    <rPh sb="0" eb="2">
      <t>ザゼン</t>
    </rPh>
    <rPh sb="3" eb="5">
      <t>セイザ</t>
    </rPh>
    <rPh sb="5" eb="7">
      <t>タイケン</t>
    </rPh>
    <rPh sb="8" eb="10">
      <t>エイコウ</t>
    </rPh>
    <rPh sb="10" eb="11">
      <t>テラ</t>
    </rPh>
    <rPh sb="12" eb="13">
      <t>コウ</t>
    </rPh>
    <rPh sb="13" eb="15">
      <t>オトナ</t>
    </rPh>
    <phoneticPr fontId="1"/>
  </si>
  <si>
    <t>カレールウ　４人用</t>
    <rPh sb="7" eb="9">
      <t>ニンヨウ</t>
    </rPh>
    <phoneticPr fontId="1"/>
  </si>
  <si>
    <t>薪１束（８人分のルーとご飯用）</t>
    <rPh sb="0" eb="1">
      <t>マキ</t>
    </rPh>
    <rPh sb="2" eb="3">
      <t>タバ</t>
    </rPh>
    <rPh sb="5" eb="7">
      <t>ニンブン</t>
    </rPh>
    <rPh sb="12" eb="13">
      <t>ハン</t>
    </rPh>
    <rPh sb="13" eb="14">
      <t>ヨウ</t>
    </rPh>
    <phoneticPr fontId="1"/>
  </si>
  <si>
    <t>ガス器具使用料１本１回（８人分）</t>
    <rPh sb="2" eb="4">
      <t>キグ</t>
    </rPh>
    <rPh sb="4" eb="7">
      <t>シヨウリョウ</t>
    </rPh>
    <rPh sb="8" eb="9">
      <t>ホン</t>
    </rPh>
    <rPh sb="10" eb="11">
      <t>カイ</t>
    </rPh>
    <rPh sb="13" eb="14">
      <t>ニン</t>
    </rPh>
    <rPh sb="14" eb="15">
      <t>ブン</t>
    </rPh>
    <phoneticPr fontId="1"/>
  </si>
  <si>
    <t>団体持参可</t>
    <rPh sb="0" eb="2">
      <t>ダンタイ</t>
    </rPh>
    <rPh sb="2" eb="4">
      <t>ジサン</t>
    </rPh>
    <rPh sb="4" eb="5">
      <t>カ</t>
    </rPh>
    <phoneticPr fontId="1"/>
  </si>
  <si>
    <t>R5</t>
    <phoneticPr fontId="1"/>
  </si>
  <si>
    <t>は</t>
    <phoneticPr fontId="1"/>
  </si>
  <si>
    <t>合計</t>
    <rPh sb="0" eb="2">
      <t>ゴウケイ</t>
    </rPh>
    <phoneticPr fontId="1"/>
  </si>
  <si>
    <t>子ども宿泊</t>
    <rPh sb="0" eb="1">
      <t>コ</t>
    </rPh>
    <rPh sb="3" eb="5">
      <t>シュクハク</t>
    </rPh>
    <phoneticPr fontId="1"/>
  </si>
  <si>
    <t>大人宿泊</t>
    <rPh sb="0" eb="2">
      <t>オトナ</t>
    </rPh>
    <rPh sb="2" eb="4">
      <t>シュクハク</t>
    </rPh>
    <phoneticPr fontId="1"/>
  </si>
  <si>
    <t>子ども研修</t>
    <rPh sb="0" eb="1">
      <t>コ</t>
    </rPh>
    <rPh sb="3" eb="5">
      <t>ケンシュウ</t>
    </rPh>
    <phoneticPr fontId="1"/>
  </si>
  <si>
    <t>食事全体</t>
    <rPh sb="0" eb="2">
      <t>ショクジ</t>
    </rPh>
    <rPh sb="2" eb="4">
      <t>ゼンタイ</t>
    </rPh>
    <phoneticPr fontId="1"/>
  </si>
  <si>
    <t>R6－R5</t>
    <phoneticPr fontId="1"/>
  </si>
  <si>
    <t>差額</t>
    <rPh sb="0" eb="2">
      <t>サガク</t>
    </rPh>
    <phoneticPr fontId="1"/>
  </si>
  <si>
    <t>負担増/人</t>
    <rPh sb="0" eb="2">
      <t>フタン</t>
    </rPh>
    <rPh sb="2" eb="3">
      <t>ゾウ</t>
    </rPh>
    <rPh sb="4" eb="5">
      <t>ヒト</t>
    </rPh>
    <phoneticPr fontId="1"/>
  </si>
  <si>
    <t>宿泊人数</t>
    <rPh sb="0" eb="2">
      <t>シュクハク</t>
    </rPh>
    <rPh sb="2" eb="4">
      <t>ニンズウ</t>
    </rPh>
    <phoneticPr fontId="1"/>
  </si>
  <si>
    <t>・要保護,準要保護世帯の子供（小～高）及びその保護者。
・経済的に困難な子供を支援する団体や、障害児を支援する団体の利用かつ、子供（小～高）及びその保護者。</t>
    <rPh sb="1" eb="4">
      <t>ヨウホゴ</t>
    </rPh>
    <rPh sb="5" eb="6">
      <t>ジュン</t>
    </rPh>
    <rPh sb="6" eb="7">
      <t>ヨウ</t>
    </rPh>
    <rPh sb="7" eb="9">
      <t>ホゴ</t>
    </rPh>
    <rPh sb="9" eb="11">
      <t>セタイ</t>
    </rPh>
    <rPh sb="12" eb="14">
      <t>コドモ</t>
    </rPh>
    <rPh sb="15" eb="16">
      <t>ショウ</t>
    </rPh>
    <rPh sb="17" eb="18">
      <t>コウ</t>
    </rPh>
    <rPh sb="19" eb="20">
      <t>オヨ</t>
    </rPh>
    <rPh sb="23" eb="26">
      <t>ホゴシャ</t>
    </rPh>
    <rPh sb="29" eb="32">
      <t>ケイザイテキ</t>
    </rPh>
    <rPh sb="33" eb="35">
      <t>コンナン</t>
    </rPh>
    <rPh sb="36" eb="38">
      <t>コドモ</t>
    </rPh>
    <rPh sb="39" eb="41">
      <t>シエン</t>
    </rPh>
    <rPh sb="43" eb="45">
      <t>ダンタイ</t>
    </rPh>
    <rPh sb="47" eb="49">
      <t>ショウガイ</t>
    </rPh>
    <rPh sb="49" eb="50">
      <t>ジ</t>
    </rPh>
    <rPh sb="51" eb="53">
      <t>シエン</t>
    </rPh>
    <rPh sb="55" eb="57">
      <t>ダンタイ</t>
    </rPh>
    <rPh sb="58" eb="60">
      <t>リヨウ</t>
    </rPh>
    <phoneticPr fontId="1"/>
  </si>
  <si>
    <t>講師室使用料</t>
    <rPh sb="0" eb="2">
      <t>コウシ</t>
    </rPh>
    <rPh sb="2" eb="3">
      <t>シツ</t>
    </rPh>
    <rPh sb="3" eb="5">
      <t>シヨウ</t>
    </rPh>
    <rPh sb="5" eb="6">
      <t>リョウ</t>
    </rPh>
    <phoneticPr fontId="1"/>
  </si>
  <si>
    <t>未就学児（３以下無料）</t>
    <rPh sb="0" eb="4">
      <t>ミシュウガクジ</t>
    </rPh>
    <rPh sb="6" eb="8">
      <t>イカ</t>
    </rPh>
    <rPh sb="8" eb="10">
      <t>ムリョウ</t>
    </rPh>
    <phoneticPr fontId="1"/>
  </si>
  <si>
    <t>※その他材料費あり</t>
    <rPh sb="3" eb="4">
      <t>タ</t>
    </rPh>
    <rPh sb="4" eb="7">
      <t>ザイリョウヒ</t>
    </rPh>
    <phoneticPr fontId="1"/>
  </si>
  <si>
    <t>標準注文数（例）
・第一営火場
薪×3、丸太×8、灯油×1、トーチ×必要数
・第二営火場
薪×2、丸太×6、灯油×1、トーチ×必要数
・第三営火場
薪×3、丸太×0、灯油×1、トーチ×必要数</t>
    <rPh sb="0" eb="2">
      <t>ヒョウジュン</t>
    </rPh>
    <rPh sb="2" eb="5">
      <t>チュウモンスウ</t>
    </rPh>
    <rPh sb="6" eb="7">
      <t>レイ</t>
    </rPh>
    <rPh sb="10" eb="12">
      <t>ダイイチ</t>
    </rPh>
    <rPh sb="12" eb="14">
      <t>エイカ</t>
    </rPh>
    <rPh sb="14" eb="15">
      <t>ジョウ</t>
    </rPh>
    <rPh sb="16" eb="17">
      <t>マキ</t>
    </rPh>
    <rPh sb="20" eb="22">
      <t>マルタ</t>
    </rPh>
    <rPh sb="25" eb="27">
      <t>トウユ</t>
    </rPh>
    <rPh sb="34" eb="37">
      <t>ヒツヨウスウ</t>
    </rPh>
    <rPh sb="39" eb="41">
      <t>ダイニ</t>
    </rPh>
    <rPh sb="41" eb="43">
      <t>エイカ</t>
    </rPh>
    <rPh sb="43" eb="44">
      <t>ジョウ</t>
    </rPh>
    <rPh sb="69" eb="70">
      <t>サン</t>
    </rPh>
    <rPh sb="78" eb="80">
      <t>マルタ</t>
    </rPh>
    <phoneticPr fontId="1"/>
  </si>
  <si>
    <t>引率者の料金は徴収いたしません。ただし、大人のみでの活動の場合は徴収させていただきます。</t>
    <rPh sb="0" eb="3">
      <t>インソツシャ</t>
    </rPh>
    <rPh sb="4" eb="6">
      <t>リョウキン</t>
    </rPh>
    <rPh sb="7" eb="9">
      <t>チョウシュウ</t>
    </rPh>
    <rPh sb="20" eb="22">
      <t>オトナ</t>
    </rPh>
    <rPh sb="26" eb="28">
      <t>カツドウ</t>
    </rPh>
    <rPh sb="29" eb="31">
      <t>バアイ</t>
    </rPh>
    <rPh sb="32" eb="34">
      <t>チョウシュウ</t>
    </rPh>
    <phoneticPr fontId="1"/>
  </si>
  <si>
    <t>薪</t>
    <rPh sb="0" eb="1">
      <t>マキ</t>
    </rPh>
    <phoneticPr fontId="1"/>
  </si>
  <si>
    <t>ガス</t>
    <phoneticPr fontId="1"/>
  </si>
  <si>
    <t>カセットコンロ用ボンベ</t>
    <rPh sb="7" eb="8">
      <t>ヨウ</t>
    </rPh>
    <phoneticPr fontId="1"/>
  </si>
  <si>
    <t>薪・ガス</t>
    <phoneticPr fontId="1"/>
  </si>
  <si>
    <r>
      <rPr>
        <b/>
        <u/>
        <sz val="10"/>
        <color theme="1"/>
        <rFont val="Yu Gothic"/>
        <family val="3"/>
        <charset val="128"/>
        <scheme val="minor"/>
      </rPr>
      <t xml:space="preserve">・施設使用料は１泊あたりの値段です。
</t>
    </r>
    <r>
      <rPr>
        <sz val="10"/>
        <color theme="1"/>
        <rFont val="Yu Gothic"/>
        <family val="2"/>
        <scheme val="minor"/>
      </rPr>
      <t xml:space="preserve">
２泊する場合は、２回分の料金がかかります。
人数欄には合計宿泊人数をご入力ください。</t>
    </r>
    <r>
      <rPr>
        <sz val="10"/>
        <color theme="1"/>
        <rFont val="Yu Gothic"/>
        <family val="3"/>
        <charset val="128"/>
        <scheme val="minor"/>
      </rPr>
      <t xml:space="preserve">
(例：5名が2泊する場合、合計宿泊人数は10名)</t>
    </r>
    <rPh sb="1" eb="3">
      <t>シセツ</t>
    </rPh>
    <rPh sb="3" eb="5">
      <t>シヨウ</t>
    </rPh>
    <rPh sb="5" eb="6">
      <t>リョウ</t>
    </rPh>
    <rPh sb="8" eb="9">
      <t>ハク</t>
    </rPh>
    <rPh sb="13" eb="15">
      <t>ネダン</t>
    </rPh>
    <rPh sb="21" eb="22">
      <t>ハク</t>
    </rPh>
    <rPh sb="24" eb="26">
      <t>バアイ</t>
    </rPh>
    <rPh sb="29" eb="31">
      <t>カイブン</t>
    </rPh>
    <rPh sb="32" eb="34">
      <t>リョウキン</t>
    </rPh>
    <rPh sb="42" eb="44">
      <t>ニンズウ</t>
    </rPh>
    <rPh sb="44" eb="45">
      <t>ラン</t>
    </rPh>
    <rPh sb="47" eb="49">
      <t>ゴウケイ</t>
    </rPh>
    <rPh sb="49" eb="51">
      <t>シュクハク</t>
    </rPh>
    <rPh sb="51" eb="53">
      <t>ニンズウ</t>
    </rPh>
    <rPh sb="55" eb="57">
      <t>ニュウリョク</t>
    </rPh>
    <rPh sb="64" eb="65">
      <t>レイ</t>
    </rPh>
    <rPh sb="67" eb="68">
      <t>メイ</t>
    </rPh>
    <rPh sb="70" eb="71">
      <t>ハク</t>
    </rPh>
    <rPh sb="73" eb="75">
      <t>バアイ</t>
    </rPh>
    <rPh sb="76" eb="78">
      <t>ゴウケイ</t>
    </rPh>
    <rPh sb="78" eb="80">
      <t>シュクハク</t>
    </rPh>
    <rPh sb="80" eb="82">
      <t>ニンズウ</t>
    </rPh>
    <rPh sb="85" eb="86">
      <t>メイ</t>
    </rPh>
    <phoneticPr fontId="1"/>
  </si>
  <si>
    <t>宿泊回数</t>
    <rPh sb="0" eb="2">
      <t>シュクハク</t>
    </rPh>
    <rPh sb="2" eb="4">
      <t>カイスウ</t>
    </rPh>
    <phoneticPr fontId="1"/>
  </si>
  <si>
    <r>
      <rPr>
        <b/>
        <sz val="10"/>
        <color theme="1"/>
        <rFont val="Yu Gothic"/>
        <family val="3"/>
        <charset val="128"/>
        <scheme val="minor"/>
      </rPr>
      <t>・</t>
    </r>
    <r>
      <rPr>
        <b/>
        <u/>
        <sz val="10"/>
        <color theme="1"/>
        <rFont val="Yu Gothic"/>
        <family val="3"/>
        <charset val="128"/>
        <scheme val="minor"/>
      </rPr>
      <t xml:space="preserve">講師室使用料は１泊あたりの値段です。
</t>
    </r>
    <r>
      <rPr>
        <b/>
        <sz val="10"/>
        <color theme="1"/>
        <rFont val="Yu Gothic"/>
        <family val="3"/>
        <charset val="128"/>
        <scheme val="minor"/>
      </rPr>
      <t>・</t>
    </r>
    <r>
      <rPr>
        <b/>
        <u/>
        <sz val="9"/>
        <color theme="1"/>
        <rFont val="Yu Gothic"/>
        <family val="3"/>
        <charset val="128"/>
        <scheme val="minor"/>
      </rPr>
      <t>人数に関わらず</t>
    </r>
    <r>
      <rPr>
        <b/>
        <u/>
        <sz val="9"/>
        <color rgb="FFFF0000"/>
        <rFont val="Yu Gothic"/>
        <family val="3"/>
        <charset val="128"/>
        <scheme val="minor"/>
      </rPr>
      <t>部屋ごとに</t>
    </r>
    <r>
      <rPr>
        <b/>
        <u/>
        <sz val="9"/>
        <color theme="1"/>
        <rFont val="Yu Gothic"/>
        <family val="3"/>
        <charset val="128"/>
        <scheme val="minor"/>
      </rPr>
      <t>料金が発生します。</t>
    </r>
    <r>
      <rPr>
        <b/>
        <u/>
        <sz val="10"/>
        <color theme="1"/>
        <rFont val="Yu Gothic"/>
        <family val="3"/>
        <charset val="128"/>
        <scheme val="minor"/>
      </rPr>
      <t xml:space="preserve">
</t>
    </r>
    <r>
      <rPr>
        <sz val="10"/>
        <color theme="1"/>
        <rFont val="Yu Gothic"/>
        <family val="2"/>
        <scheme val="minor"/>
      </rPr>
      <t xml:space="preserve">
２泊する場合は、２回分の料金がかかります。
（例：2名が同室に2泊する場合は、宿泊回数は2回。）</t>
    </r>
    <rPh sb="1" eb="3">
      <t>コウシ</t>
    </rPh>
    <rPh sb="3" eb="4">
      <t>シツ</t>
    </rPh>
    <rPh sb="4" eb="6">
      <t>シヨウ</t>
    </rPh>
    <rPh sb="6" eb="7">
      <t>リョウ</t>
    </rPh>
    <rPh sb="9" eb="10">
      <t>ハク</t>
    </rPh>
    <rPh sb="14" eb="16">
      <t>ネダン</t>
    </rPh>
    <rPh sb="21" eb="23">
      <t>ニンズウ</t>
    </rPh>
    <rPh sb="24" eb="25">
      <t>カカ</t>
    </rPh>
    <rPh sb="28" eb="30">
      <t>ヘヤ</t>
    </rPh>
    <rPh sb="33" eb="35">
      <t>リョウキン</t>
    </rPh>
    <rPh sb="36" eb="38">
      <t>ハッセイ</t>
    </rPh>
    <rPh sb="72" eb="74">
      <t>ドウシツ</t>
    </rPh>
    <rPh sb="83" eb="85">
      <t>シュクハク</t>
    </rPh>
    <rPh sb="85" eb="87">
      <t>カイスウ</t>
    </rPh>
    <rPh sb="89" eb="90">
      <t>カイ</t>
    </rPh>
    <phoneticPr fontId="1"/>
  </si>
  <si>
    <t>飲み物・間食料金</t>
    <rPh sb="0" eb="1">
      <t>ノ</t>
    </rPh>
    <rPh sb="2" eb="3">
      <t>モノ</t>
    </rPh>
    <rPh sb="4" eb="6">
      <t>カンショク</t>
    </rPh>
    <rPh sb="6" eb="8">
      <t>リョウキン</t>
    </rPh>
    <phoneticPr fontId="1"/>
  </si>
  <si>
    <t>アクエリアス（500ml）</t>
    <phoneticPr fontId="1"/>
  </si>
  <si>
    <t>爽健美茶（600ml）</t>
    <rPh sb="0" eb="4">
      <t>ソウケンビチャ</t>
    </rPh>
    <phoneticPr fontId="1"/>
  </si>
  <si>
    <t>麦茶（600ml）</t>
    <rPh sb="0" eb="2">
      <t>ムギチャ</t>
    </rPh>
    <phoneticPr fontId="1"/>
  </si>
  <si>
    <t>Qooアップル（425ml）</t>
    <phoneticPr fontId="1"/>
  </si>
  <si>
    <t>Qooオレンジ（425ml）</t>
    <phoneticPr fontId="1"/>
  </si>
  <si>
    <t>・ペットボトル</t>
    <phoneticPr fontId="1"/>
  </si>
  <si>
    <t>・ペットボトル（大 ２L）</t>
    <rPh sb="8" eb="9">
      <t>ダイ</t>
    </rPh>
    <phoneticPr fontId="1"/>
  </si>
  <si>
    <t>アクエリアス</t>
    <phoneticPr fontId="1"/>
  </si>
  <si>
    <t>麦茶</t>
    <rPh sb="0" eb="2">
      <t>ムギチャ</t>
    </rPh>
    <phoneticPr fontId="1"/>
  </si>
  <si>
    <t>いろはす（555ml）</t>
    <phoneticPr fontId="1"/>
  </si>
  <si>
    <t>・菓子パン、おにぎり</t>
    <rPh sb="1" eb="3">
      <t>カシ</t>
    </rPh>
    <phoneticPr fontId="1"/>
  </si>
  <si>
    <t>綾鷹（緑茶）</t>
    <rPh sb="0" eb="1">
      <t>アヤ</t>
    </rPh>
    <rPh sb="1" eb="2">
      <t>タカ</t>
    </rPh>
    <rPh sb="3" eb="5">
      <t>リョクチャ</t>
    </rPh>
    <phoneticPr fontId="1"/>
  </si>
  <si>
    <t>手巻きおにぎり（鮭・梅・昆布）</t>
    <rPh sb="0" eb="2">
      <t>テマ</t>
    </rPh>
    <rPh sb="8" eb="9">
      <t>サケ</t>
    </rPh>
    <rPh sb="10" eb="11">
      <t>ウメ</t>
    </rPh>
    <rPh sb="12" eb="14">
      <t>コンブ</t>
    </rPh>
    <phoneticPr fontId="1"/>
  </si>
  <si>
    <t>菓子パン各種</t>
    <rPh sb="0" eb="2">
      <t>カシ</t>
    </rPh>
    <rPh sb="4" eb="6">
      <t>カクシュ</t>
    </rPh>
    <phoneticPr fontId="1"/>
  </si>
  <si>
    <t>（あんパン、ジャムパン、クリームパン、メロンパン、２色パン（チョコ＆クリーム））</t>
    <phoneticPr fontId="1"/>
  </si>
  <si>
    <t>指導１回の料金</t>
    <rPh sb="0" eb="2">
      <t>シドウ</t>
    </rPh>
    <rPh sb="3" eb="4">
      <t>カイ</t>
    </rPh>
    <rPh sb="5" eb="7">
      <t>リョウキン</t>
    </rPh>
    <phoneticPr fontId="1"/>
  </si>
  <si>
    <t>利用料金確認表</t>
    <rPh sb="0" eb="2">
      <t>リヨウ</t>
    </rPh>
    <rPh sb="2" eb="4">
      <t>リョウキン</t>
    </rPh>
    <rPh sb="4" eb="6">
      <t>カクニン</t>
    </rPh>
    <rPh sb="6" eb="7">
      <t>ヒョウ</t>
    </rPh>
    <phoneticPr fontId="1"/>
  </si>
  <si>
    <t>研修費</t>
    <rPh sb="0" eb="2">
      <t>ケンシュウ</t>
    </rPh>
    <rPh sb="2" eb="3">
      <t>ヒ</t>
    </rPh>
    <phoneticPr fontId="1"/>
  </si>
  <si>
    <t>材料費</t>
    <phoneticPr fontId="1"/>
  </si>
  <si>
    <t>・カレーライス、焼きそば、焼肉、豚汁</t>
    <rPh sb="8" eb="9">
      <t>ヤ</t>
    </rPh>
    <rPh sb="13" eb="15">
      <t>ヤキニク</t>
    </rPh>
    <rPh sb="16" eb="18">
      <t>トンジル</t>
    </rPh>
    <phoneticPr fontId="1"/>
  </si>
  <si>
    <t>・ピザ、ガパオライス</t>
    <phoneticPr fontId="1"/>
  </si>
  <si>
    <t>利用料金総合計</t>
    <phoneticPr fontId="1"/>
  </si>
  <si>
    <t>お弁当にお茶（200ml）をつける場合は、別途100円がかかります。</t>
    <rPh sb="1" eb="3">
      <t>ベントウ</t>
    </rPh>
    <rPh sb="5" eb="6">
      <t>チャ</t>
    </rPh>
    <rPh sb="17" eb="19">
      <t>バアイ</t>
    </rPh>
    <rPh sb="21" eb="23">
      <t>ベット</t>
    </rPh>
    <rPh sb="26" eb="27">
      <t>エン</t>
    </rPh>
    <phoneticPr fontId="1"/>
  </si>
  <si>
    <t>飲料は冷やした状態で提供されます。
施設の供用冷蔵庫を使用出来ます。</t>
    <rPh sb="0" eb="2">
      <t>インリョウ</t>
    </rPh>
    <rPh sb="3" eb="4">
      <t>ヒ</t>
    </rPh>
    <rPh sb="7" eb="9">
      <t>ジョウタイ</t>
    </rPh>
    <rPh sb="10" eb="12">
      <t>テイキョウ</t>
    </rPh>
    <rPh sb="18" eb="20">
      <t>シセツ</t>
    </rPh>
    <rPh sb="21" eb="23">
      <t>キョウヨウ</t>
    </rPh>
    <rPh sb="23" eb="26">
      <t>レイゾウコ</t>
    </rPh>
    <rPh sb="27" eb="31">
      <t>シヨウデキ</t>
    </rPh>
    <phoneticPr fontId="1"/>
  </si>
  <si>
    <t>容器等は持参することもできます。</t>
    <rPh sb="0" eb="2">
      <t>ヨウキ</t>
    </rPh>
    <rPh sb="2" eb="3">
      <t>トウ</t>
    </rPh>
    <rPh sb="4" eb="6">
      <t>ジサン</t>
    </rPh>
    <phoneticPr fontId="1"/>
  </si>
  <si>
    <t>必要燃料↓</t>
    <rPh sb="0" eb="2">
      <t>ヒツヨウ</t>
    </rPh>
    <rPh sb="2" eb="4">
      <t>ネンリョウ</t>
    </rPh>
    <phoneticPr fontId="1"/>
  </si>
  <si>
    <r>
      <rPr>
        <b/>
        <sz val="12"/>
        <color theme="1"/>
        <rFont val="Yu Gothic"/>
        <family val="3"/>
        <charset val="128"/>
        <scheme val="minor"/>
      </rPr>
      <t>利用単位は【午前・午後・夜間】です。</t>
    </r>
    <r>
      <rPr>
        <b/>
        <sz val="10"/>
        <color theme="1"/>
        <rFont val="Yu Gothic"/>
        <family val="3"/>
        <charset val="128"/>
        <scheme val="minor"/>
      </rPr>
      <t xml:space="preserve">
</t>
    </r>
    <r>
      <rPr>
        <sz val="11"/>
        <color theme="1"/>
        <rFont val="Yu Gothic"/>
        <family val="3"/>
        <charset val="128"/>
        <scheme val="minor"/>
      </rPr>
      <t>午前： 9:00~12:00
午後：13:00~17:00
夜間：18:00~21:00</t>
    </r>
    <r>
      <rPr>
        <b/>
        <sz val="10"/>
        <color theme="1"/>
        <rFont val="Yu Gothic"/>
        <family val="3"/>
        <charset val="128"/>
        <scheme val="minor"/>
      </rPr>
      <t xml:space="preserve">
</t>
    </r>
    <r>
      <rPr>
        <sz val="10"/>
        <color theme="1"/>
        <rFont val="Yu Gothic"/>
        <family val="3"/>
        <charset val="128"/>
        <scheme val="minor"/>
      </rPr>
      <t xml:space="preserve">
（例）
体育館でスポーツを午前から午後まで実施する。
　利用料 1,000円 × 2回(午前・午後)=2,000円</t>
    </r>
    <rPh sb="0" eb="2">
      <t>リヨウ</t>
    </rPh>
    <rPh sb="2" eb="4">
      <t>タンイ</t>
    </rPh>
    <rPh sb="6" eb="8">
      <t>ゴゼン</t>
    </rPh>
    <rPh sb="9" eb="11">
      <t>ゴゴ</t>
    </rPh>
    <rPh sb="12" eb="14">
      <t>ヤカン</t>
    </rPh>
    <rPh sb="20" eb="22">
      <t>ゴゼン</t>
    </rPh>
    <rPh sb="35" eb="37">
      <t>ゴゴ</t>
    </rPh>
    <rPh sb="50" eb="52">
      <t>ヤカン</t>
    </rPh>
    <rPh sb="67" eb="68">
      <t>レイ</t>
    </rPh>
    <rPh sb="70" eb="73">
      <t>タイイクカン</t>
    </rPh>
    <rPh sb="79" eb="81">
      <t>ゴゼン</t>
    </rPh>
    <rPh sb="83" eb="85">
      <t>ゴゴ</t>
    </rPh>
    <rPh sb="87" eb="89">
      <t>ジッシ</t>
    </rPh>
    <rPh sb="94" eb="97">
      <t>リヨウリョウ</t>
    </rPh>
    <rPh sb="103" eb="104">
      <t>エン</t>
    </rPh>
    <rPh sb="108" eb="109">
      <t>カイ</t>
    </rPh>
    <rPh sb="110" eb="112">
      <t>ゴゼン</t>
    </rPh>
    <rPh sb="113" eb="115">
      <t>ゴゴ</t>
    </rPh>
    <rPh sb="122" eb="123">
      <t>エン</t>
    </rPh>
    <phoneticPr fontId="1"/>
  </si>
  <si>
    <r>
      <rPr>
        <b/>
        <sz val="16"/>
        <color rgb="FFFF0000"/>
        <rFont val="Yu Gothic"/>
        <family val="3"/>
        <charset val="128"/>
        <scheme val="minor"/>
      </rPr>
      <t xml:space="preserve">宿泊料金 </t>
    </r>
    <r>
      <rPr>
        <b/>
        <sz val="11"/>
        <color theme="1"/>
        <rFont val="Yu Gothic"/>
        <family val="3"/>
        <charset val="128"/>
        <scheme val="minor"/>
      </rPr>
      <t>（施設利用料）</t>
    </r>
    <rPh sb="0" eb="2">
      <t>シュクハク</t>
    </rPh>
    <rPh sb="2" eb="4">
      <t>リョウキン</t>
    </rPh>
    <rPh sb="6" eb="8">
      <t>シセツ</t>
    </rPh>
    <rPh sb="8" eb="10">
      <t>リヨウ</t>
    </rPh>
    <rPh sb="10" eb="11">
      <t>リョウ</t>
    </rPh>
    <phoneticPr fontId="1"/>
  </si>
  <si>
    <t>国立能登青少年交流の家</t>
    <rPh sb="0" eb="9">
      <t>コクリツノトセイショウネンコウリュウ</t>
    </rPh>
    <rPh sb="10" eb="11">
      <t>イエ</t>
    </rPh>
    <phoneticPr fontId="1"/>
  </si>
  <si>
    <r>
      <rPr>
        <b/>
        <sz val="11"/>
        <color rgb="FFFF0000"/>
        <rFont val="Yu Gothic"/>
        <family val="3"/>
        <charset val="128"/>
        <scheme val="minor"/>
      </rPr>
      <t>宿泊料金</t>
    </r>
    <r>
      <rPr>
        <sz val="11"/>
        <color theme="1"/>
        <rFont val="Yu Gothic"/>
        <family val="2"/>
        <scheme val="minor"/>
      </rPr>
      <t>　（減免対象者）</t>
    </r>
    <rPh sb="0" eb="2">
      <t>シュクハク</t>
    </rPh>
    <rPh sb="2" eb="4">
      <t>リョウキン</t>
    </rPh>
    <rPh sb="6" eb="8">
      <t>ゲンメン</t>
    </rPh>
    <rPh sb="8" eb="10">
      <t>タイショウ</t>
    </rPh>
    <rPh sb="10" eb="11">
      <t>シャ</t>
    </rPh>
    <phoneticPr fontId="1"/>
  </si>
  <si>
    <r>
      <t>講師室使用料</t>
    </r>
    <r>
      <rPr>
        <sz val="10"/>
        <color theme="1"/>
        <rFont val="Yu Gothic"/>
        <family val="3"/>
        <charset val="128"/>
        <scheme val="minor"/>
      </rPr>
      <t>　※宿泊料金に加算</t>
    </r>
    <rPh sb="0" eb="2">
      <t>コウシ</t>
    </rPh>
    <rPh sb="2" eb="3">
      <t>シツ</t>
    </rPh>
    <rPh sb="3" eb="6">
      <t>シヨウリョウ</t>
    </rPh>
    <rPh sb="8" eb="10">
      <t>シュクハク</t>
    </rPh>
    <rPh sb="10" eb="12">
      <t>リョウキン</t>
    </rPh>
    <rPh sb="13" eb="15">
      <t>カサン</t>
    </rPh>
    <phoneticPr fontId="1"/>
  </si>
  <si>
    <r>
      <t>日帰り料金</t>
    </r>
    <r>
      <rPr>
        <sz val="11"/>
        <color rgb="FFFF0000"/>
        <rFont val="Yu Gothic"/>
        <family val="3"/>
        <charset val="128"/>
        <scheme val="minor"/>
      </rPr>
      <t>　</t>
    </r>
    <r>
      <rPr>
        <b/>
        <sz val="11"/>
        <rFont val="Yu Gothic"/>
        <family val="3"/>
        <charset val="128"/>
        <scheme val="minor"/>
      </rPr>
      <t>※宿泊団体無料</t>
    </r>
    <rPh sb="0" eb="2">
      <t>ヒガエ</t>
    </rPh>
    <rPh sb="3" eb="5">
      <t>リョウキン</t>
    </rPh>
    <rPh sb="7" eb="9">
      <t>シュクハク</t>
    </rPh>
    <rPh sb="9" eb="11">
      <t>ダンタイ</t>
    </rPh>
    <rPh sb="11" eb="13">
      <t>ムリョウ</t>
    </rPh>
    <phoneticPr fontId="1"/>
  </si>
  <si>
    <t>お茶付変更</t>
    <rPh sb="1" eb="2">
      <t>チャ</t>
    </rPh>
    <rPh sb="2" eb="3">
      <t>ツキ</t>
    </rPh>
    <rPh sb="3" eb="5">
      <t>ヘンコウ</t>
    </rPh>
    <phoneticPr fontId="1"/>
  </si>
  <si>
    <t>燃料代別</t>
    <rPh sb="0" eb="3">
      <t>ネンリョウダイ</t>
    </rPh>
    <rPh sb="3" eb="4">
      <t>ベツ</t>
    </rPh>
    <phoneticPr fontId="1"/>
  </si>
  <si>
    <t>・ろうそく大　（10本程度）
燭台に刺したり、火の神の点火トーチ用など。
・ろうそく小
個人用ろうそく立てを使用する場合は人数分。</t>
    <rPh sb="5" eb="6">
      <t>ダイ</t>
    </rPh>
    <rPh sb="10" eb="11">
      <t>ホン</t>
    </rPh>
    <rPh sb="11" eb="13">
      <t>テイド</t>
    </rPh>
    <rPh sb="15" eb="17">
      <t>ショクダイ</t>
    </rPh>
    <rPh sb="18" eb="19">
      <t>サ</t>
    </rPh>
    <rPh sb="23" eb="24">
      <t>ヒ</t>
    </rPh>
    <rPh sb="24" eb="25">
      <t>テンカ</t>
    </rPh>
    <rPh sb="25" eb="26">
      <t>カミ</t>
    </rPh>
    <rPh sb="27" eb="29">
      <t>テンカ</t>
    </rPh>
    <rPh sb="32" eb="33">
      <t>ヨウ</t>
    </rPh>
    <rPh sb="42" eb="43">
      <t>ショウ</t>
    </rPh>
    <rPh sb="44" eb="47">
      <t>コジンヨウ</t>
    </rPh>
    <rPh sb="51" eb="52">
      <t>タ</t>
    </rPh>
    <rPh sb="54" eb="56">
      <t>シヨウ</t>
    </rPh>
    <rPh sb="58" eb="60">
      <t>バアイ</t>
    </rPh>
    <rPh sb="61" eb="64">
      <t>ニンズウブン</t>
    </rPh>
    <phoneticPr fontId="1"/>
  </si>
  <si>
    <r>
      <t>大研修室、講堂は個人用ろうそく立てあり。
体育館は個人用ろうそく立て無し。</t>
    </r>
    <r>
      <rPr>
        <sz val="8"/>
        <color theme="1"/>
        <rFont val="Yu Gothic"/>
        <family val="3"/>
        <charset val="128"/>
        <scheme val="minor"/>
      </rPr>
      <t>（床保護のため）</t>
    </r>
    <rPh sb="0" eb="2">
      <t>ダイケン</t>
    </rPh>
    <rPh sb="2" eb="3">
      <t>シュウ</t>
    </rPh>
    <rPh sb="3" eb="4">
      <t>シツ</t>
    </rPh>
    <rPh sb="5" eb="7">
      <t>コウドウ</t>
    </rPh>
    <rPh sb="8" eb="11">
      <t>コジンヨウ</t>
    </rPh>
    <rPh sb="15" eb="16">
      <t>タ</t>
    </rPh>
    <rPh sb="21" eb="24">
      <t>タイイクカン</t>
    </rPh>
    <rPh sb="25" eb="28">
      <t>コジンヨウ</t>
    </rPh>
    <rPh sb="32" eb="33">
      <t>タ</t>
    </rPh>
    <rPh sb="34" eb="35">
      <t>ナ</t>
    </rPh>
    <rPh sb="38" eb="39">
      <t>ユカ</t>
    </rPh>
    <rPh sb="39" eb="41">
      <t>ホゴ</t>
    </rPh>
    <phoneticPr fontId="1"/>
  </si>
  <si>
    <t>食堂請求書</t>
    <rPh sb="0" eb="2">
      <t>ショクドウ</t>
    </rPh>
    <rPh sb="2" eb="5">
      <t>セイキュウショ</t>
    </rPh>
    <phoneticPr fontId="1"/>
  </si>
  <si>
    <t>能登事務室請求書</t>
    <rPh sb="0" eb="2">
      <t>ノト</t>
    </rPh>
    <rPh sb="2" eb="5">
      <t>ジムシツ</t>
    </rPh>
    <rPh sb="5" eb="8">
      <t>セイキュウショ</t>
    </rPh>
    <phoneticPr fontId="1"/>
  </si>
  <si>
    <t>外部講師直接支払い</t>
    <rPh sb="0" eb="2">
      <t>ガイブ</t>
    </rPh>
    <rPh sb="2" eb="4">
      <t>コウシ</t>
    </rPh>
    <rPh sb="4" eb="6">
      <t>チョクセツ</t>
    </rPh>
    <rPh sb="6" eb="8">
      <t>シハラ</t>
    </rPh>
    <phoneticPr fontId="1"/>
  </si>
  <si>
    <t>（A）</t>
    <phoneticPr fontId="1"/>
  </si>
  <si>
    <t>－</t>
    <phoneticPr fontId="1"/>
  </si>
  <si>
    <t>（B)</t>
    <phoneticPr fontId="1"/>
  </si>
  <si>
    <t>＝</t>
    <phoneticPr fontId="1"/>
  </si>
  <si>
    <t>合計</t>
    <rPh sb="0" eb="2">
      <t>ゴウケイ</t>
    </rPh>
    <phoneticPr fontId="1"/>
  </si>
  <si>
    <t>（B）</t>
    <phoneticPr fontId="1"/>
  </si>
  <si>
    <t>0で正</t>
    <rPh sb="2" eb="3">
      <t>セイ</t>
    </rPh>
    <phoneticPr fontId="1"/>
  </si>
  <si>
    <r>
      <rPr>
        <b/>
        <u/>
        <sz val="10"/>
        <color theme="1"/>
        <rFont val="Yu Gothic"/>
        <family val="3"/>
        <charset val="128"/>
        <scheme val="minor"/>
      </rPr>
      <t xml:space="preserve">施設使用料は１泊あたりの値段です。
</t>
    </r>
    <r>
      <rPr>
        <sz val="10"/>
        <color theme="1"/>
        <rFont val="Yu Gothic"/>
        <family val="2"/>
        <scheme val="minor"/>
      </rPr>
      <t xml:space="preserve">
２泊する場合は、２回分の料金がかかります。
人数欄には合計宿泊人数をご入力ください。</t>
    </r>
    <r>
      <rPr>
        <sz val="10"/>
        <color theme="1"/>
        <rFont val="Yu Gothic"/>
        <family val="3"/>
        <charset val="128"/>
        <scheme val="minor"/>
      </rPr>
      <t xml:space="preserve">
(例：5名が2泊する場合、合計宿泊人数は10名)</t>
    </r>
    <rPh sb="0" eb="2">
      <t>シセツ</t>
    </rPh>
    <rPh sb="2" eb="4">
      <t>シヨウ</t>
    </rPh>
    <rPh sb="4" eb="5">
      <t>リョウ</t>
    </rPh>
    <rPh sb="7" eb="8">
      <t>ハク</t>
    </rPh>
    <rPh sb="12" eb="14">
      <t>ネダン</t>
    </rPh>
    <rPh sb="20" eb="21">
      <t>ハク</t>
    </rPh>
    <rPh sb="23" eb="25">
      <t>バアイ</t>
    </rPh>
    <rPh sb="28" eb="30">
      <t>カイブン</t>
    </rPh>
    <rPh sb="31" eb="33">
      <t>リョウキン</t>
    </rPh>
    <rPh sb="41" eb="43">
      <t>ニンズウ</t>
    </rPh>
    <rPh sb="43" eb="44">
      <t>ラン</t>
    </rPh>
    <rPh sb="46" eb="48">
      <t>ゴウケイ</t>
    </rPh>
    <rPh sb="48" eb="50">
      <t>シュクハク</t>
    </rPh>
    <rPh sb="50" eb="52">
      <t>ニンズウ</t>
    </rPh>
    <rPh sb="54" eb="56">
      <t>ニュウリョク</t>
    </rPh>
    <rPh sb="63" eb="64">
      <t>レイ</t>
    </rPh>
    <rPh sb="66" eb="67">
      <t>メイ</t>
    </rPh>
    <rPh sb="69" eb="70">
      <t>ハク</t>
    </rPh>
    <rPh sb="72" eb="74">
      <t>バアイ</t>
    </rPh>
    <rPh sb="75" eb="77">
      <t>ゴウケイ</t>
    </rPh>
    <rPh sb="77" eb="79">
      <t>シュクハク</t>
    </rPh>
    <rPh sb="79" eb="81">
      <t>ニンズウ</t>
    </rPh>
    <rPh sb="84" eb="85">
      <t>メイ</t>
    </rPh>
    <phoneticPr fontId="1"/>
  </si>
  <si>
    <t>要保護・準要保護世帯</t>
    <rPh sb="0" eb="1">
      <t>ヨウ</t>
    </rPh>
    <rPh sb="1" eb="3">
      <t>ホゴ</t>
    </rPh>
    <rPh sb="4" eb="5">
      <t>ジュン</t>
    </rPh>
    <rPh sb="5" eb="6">
      <t>ヨウ</t>
    </rPh>
    <rPh sb="6" eb="8">
      <t>ホゴ</t>
    </rPh>
    <rPh sb="8" eb="10">
      <t>セタイ</t>
    </rPh>
    <phoneticPr fontId="1"/>
  </si>
  <si>
    <t>引率者（大人）</t>
    <rPh sb="0" eb="3">
      <t>インソツシャ</t>
    </rPh>
    <rPh sb="4" eb="6">
      <t>オトナ</t>
    </rPh>
    <phoneticPr fontId="1"/>
  </si>
  <si>
    <r>
      <rPr>
        <b/>
        <sz val="11"/>
        <color rgb="FFFF0000"/>
        <rFont val="Yu Gothic"/>
        <family val="3"/>
        <charset val="128"/>
        <scheme val="minor"/>
      </rPr>
      <t>テント宿泊料金</t>
    </r>
    <r>
      <rPr>
        <sz val="11"/>
        <color theme="1"/>
        <rFont val="Yu Gothic"/>
        <family val="2"/>
        <scheme val="minor"/>
      </rPr>
      <t>　（減免対象者）</t>
    </r>
    <rPh sb="3" eb="5">
      <t>シュクハク</t>
    </rPh>
    <rPh sb="5" eb="7">
      <t>リョウキン</t>
    </rPh>
    <rPh sb="9" eb="11">
      <t>ゲンメン</t>
    </rPh>
    <rPh sb="11" eb="13">
      <t>タイショウ</t>
    </rPh>
    <rPh sb="13" eb="14">
      <t>シャ</t>
    </rPh>
    <phoneticPr fontId="1"/>
  </si>
  <si>
    <r>
      <rPr>
        <b/>
        <sz val="22"/>
        <color rgb="FFFF0000"/>
        <rFont val="Yu Gothic"/>
        <family val="3"/>
        <charset val="128"/>
        <scheme val="minor"/>
      </rPr>
      <t xml:space="preserve">テント宿泊料金 </t>
    </r>
    <r>
      <rPr>
        <b/>
        <sz val="22"/>
        <color theme="1"/>
        <rFont val="Yu Gothic"/>
        <family val="3"/>
        <charset val="128"/>
        <scheme val="minor"/>
      </rPr>
      <t>（施設利用料）</t>
    </r>
    <rPh sb="3" eb="5">
      <t>シュクハク</t>
    </rPh>
    <rPh sb="5" eb="7">
      <t>リョウキン</t>
    </rPh>
    <rPh sb="9" eb="11">
      <t>シセツ</t>
    </rPh>
    <rPh sb="11" eb="13">
      <t>リヨウ</t>
    </rPh>
    <rPh sb="13" eb="14">
      <t>リョウ</t>
    </rPh>
    <phoneticPr fontId="1"/>
  </si>
  <si>
    <t>※テント泊希望の方はシート２をご使用ください。</t>
    <rPh sb="4" eb="5">
      <t>ハク</t>
    </rPh>
    <rPh sb="5" eb="7">
      <t>キボウ</t>
    </rPh>
    <rPh sb="8" eb="9">
      <t>カタ</t>
    </rPh>
    <rPh sb="16" eb="18">
      <t>シヨウ</t>
    </rPh>
    <phoneticPr fontId="1"/>
  </si>
  <si>
    <t>内訳</t>
    <rPh sb="0" eb="2">
      <t>ウチワケ</t>
    </rPh>
    <phoneticPr fontId="1"/>
  </si>
  <si>
    <t>宿泊料金</t>
    <rPh sb="0" eb="2">
      <t>シュクハク</t>
    </rPh>
    <rPh sb="2" eb="4">
      <t>リョウキン</t>
    </rPh>
    <phoneticPr fontId="1"/>
  </si>
  <si>
    <t>日帰り料金</t>
    <rPh sb="0" eb="2">
      <t>ヒガエ</t>
    </rPh>
    <rPh sb="3" eb="5">
      <t>リョウキン</t>
    </rPh>
    <phoneticPr fontId="1"/>
  </si>
  <si>
    <t>宿泊料金小計</t>
    <rPh sb="0" eb="2">
      <t>シュクハク</t>
    </rPh>
    <rPh sb="2" eb="4">
      <t>リョウキン</t>
    </rPh>
    <rPh sb="4" eb="6">
      <t>ショウケイ</t>
    </rPh>
    <phoneticPr fontId="1"/>
  </si>
  <si>
    <t>日帰り料金小計</t>
    <rPh sb="0" eb="2">
      <t>ヒガエ</t>
    </rPh>
    <rPh sb="3" eb="5">
      <t>リョウキン</t>
    </rPh>
    <rPh sb="5" eb="7">
      <t>ショウケイ</t>
    </rPh>
    <phoneticPr fontId="1"/>
  </si>
  <si>
    <t>食事・売店料金小計</t>
    <rPh sb="0" eb="2">
      <t>ショクジ</t>
    </rPh>
    <rPh sb="3" eb="5">
      <t>バイテン</t>
    </rPh>
    <rPh sb="5" eb="7">
      <t>リョウキン</t>
    </rPh>
    <rPh sb="7" eb="9">
      <t>ショウケイ</t>
    </rPh>
    <phoneticPr fontId="1"/>
  </si>
  <si>
    <t>活動料金小計</t>
    <rPh sb="0" eb="2">
      <t>カツドウ</t>
    </rPh>
    <rPh sb="2" eb="4">
      <t>リョウキン</t>
    </rPh>
    <rPh sb="4" eb="6">
      <t>ショウケイ</t>
    </rPh>
    <phoneticPr fontId="1"/>
  </si>
  <si>
    <t>CF・CC材料小計</t>
    <rPh sb="5" eb="7">
      <t>ザイリョウ</t>
    </rPh>
    <rPh sb="7" eb="9">
      <t>ショウケイ</t>
    </rPh>
    <phoneticPr fontId="1"/>
  </si>
  <si>
    <t>食事・売店料金</t>
    <rPh sb="0" eb="2">
      <t>ショクジ</t>
    </rPh>
    <rPh sb="3" eb="5">
      <t>バイテン</t>
    </rPh>
    <rPh sb="5" eb="7">
      <t>リョウキン</t>
    </rPh>
    <phoneticPr fontId="1"/>
  </si>
  <si>
    <t>活動料金</t>
    <rPh sb="0" eb="2">
      <t>カツドウ</t>
    </rPh>
    <rPh sb="2" eb="4">
      <t>リョウキン</t>
    </rPh>
    <phoneticPr fontId="1"/>
  </si>
  <si>
    <t>CF・CC料金</t>
    <rPh sb="5" eb="7">
      <t>リョウキン</t>
    </rPh>
    <phoneticPr fontId="1"/>
  </si>
  <si>
    <t>野外炊事料金</t>
    <rPh sb="0" eb="2">
      <t>ヤガイ</t>
    </rPh>
    <rPh sb="2" eb="4">
      <t>スイジ</t>
    </rPh>
    <rPh sb="4" eb="6">
      <t>リョウキン</t>
    </rPh>
    <phoneticPr fontId="1"/>
  </si>
  <si>
    <t>野炊材料料金小計</t>
    <rPh sb="0" eb="1">
      <t>ヤ</t>
    </rPh>
    <rPh sb="1" eb="2">
      <t>スイ</t>
    </rPh>
    <rPh sb="2" eb="4">
      <t>ザイリョウ</t>
    </rPh>
    <rPh sb="4" eb="6">
      <t>リョウキン</t>
    </rPh>
    <rPh sb="6" eb="8">
      <t>ショウケイ</t>
    </rPh>
    <phoneticPr fontId="1"/>
  </si>
  <si>
    <t>R8.3</t>
    <phoneticPr fontId="1"/>
  </si>
  <si>
    <t>ボランティアホール</t>
    <phoneticPr fontId="1"/>
  </si>
  <si>
    <t>焼きそば（4人分）</t>
    <rPh sb="0" eb="1">
      <t>ヤ</t>
    </rPh>
    <rPh sb="6" eb="8">
      <t>ニンブン</t>
    </rPh>
    <phoneticPr fontId="1"/>
  </si>
  <si>
    <t>米１５０ｇ　※炊きあがり渡し</t>
    <rPh sb="0" eb="1">
      <t>コメ</t>
    </rPh>
    <rPh sb="7" eb="8">
      <t>タ</t>
    </rPh>
    <rPh sb="12" eb="13">
      <t>ワタ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</si>
</sst>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;[Red]&quot;¥&quot;#,##0"/>
    <numFmt numFmtId="177" formatCode="&quot;¥&quot;#,##0.0_);\(&quot;¥&quot;#,##0.0\)"/>
  </numFmts>
  <fonts count="3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u/>
      <sz val="10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u/>
      <sz val="9"/>
      <color theme="1"/>
      <name val="Yu Gothic"/>
      <family val="3"/>
      <charset val="128"/>
      <scheme val="minor"/>
    </font>
    <font>
      <b/>
      <u/>
      <sz val="9"/>
      <color rgb="FFFF0000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8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b/>
      <sz val="16"/>
      <color rgb="FFFF000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b/>
      <sz val="22"/>
      <color rgb="FFFF0000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2"/>
      <color theme="1"/>
      <name val="Yu Gothic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indexed="64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/>
      <diagonal/>
    </border>
    <border>
      <left style="double">
        <color auto="1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2" fillId="0" borderId="0" xfId="0" applyNumberFormat="1" applyFont="1" applyAlignment="1">
      <alignment horizontal="center"/>
    </xf>
    <xf numFmtId="176" fontId="0" fillId="0" borderId="0" xfId="0" applyNumberFormat="1" applyAlignment="1">
      <alignment vertical="center"/>
    </xf>
    <xf numFmtId="0" fontId="0" fillId="0" borderId="0" xfId="0" applyNumberFormat="1"/>
    <xf numFmtId="176" fontId="0" fillId="0" borderId="0" xfId="0" applyNumberFormat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6" borderId="1" xfId="0" applyFill="1" applyBorder="1"/>
    <xf numFmtId="0" fontId="3" fillId="6" borderId="0" xfId="0" applyFont="1" applyFill="1" applyBorder="1"/>
    <xf numFmtId="0" fontId="3" fillId="0" borderId="0" xfId="0" applyFont="1"/>
    <xf numFmtId="0" fontId="0" fillId="6" borderId="1" xfId="0" applyFill="1" applyBorder="1" applyAlignment="1">
      <alignment shrinkToFit="1"/>
    </xf>
    <xf numFmtId="0" fontId="0" fillId="0" borderId="2" xfId="0" applyBorder="1"/>
    <xf numFmtId="176" fontId="0" fillId="0" borderId="2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176" fontId="0" fillId="0" borderId="3" xfId="0" applyNumberFormat="1" applyBorder="1"/>
    <xf numFmtId="177" fontId="0" fillId="0" borderId="0" xfId="0" applyNumberFormat="1" applyAlignment="1">
      <alignment horizontal="right"/>
    </xf>
    <xf numFmtId="0" fontId="0" fillId="7" borderId="12" xfId="0" applyNumberFormat="1" applyFill="1" applyBorder="1"/>
    <xf numFmtId="0" fontId="0" fillId="7" borderId="1" xfId="0" applyNumberFormat="1" applyFill="1" applyBorder="1"/>
    <xf numFmtId="0" fontId="0" fillId="7" borderId="13" xfId="0" applyNumberFormat="1" applyFill="1" applyBorder="1"/>
    <xf numFmtId="0" fontId="0" fillId="7" borderId="14" xfId="0" applyNumberFormat="1" applyFill="1" applyBorder="1"/>
    <xf numFmtId="0" fontId="0" fillId="7" borderId="15" xfId="0" applyNumberFormat="1" applyFill="1" applyBorder="1"/>
    <xf numFmtId="0" fontId="10" fillId="0" borderId="0" xfId="0" applyFont="1"/>
    <xf numFmtId="0" fontId="0" fillId="0" borderId="0" xfId="0" applyNumberFormat="1" applyFill="1" applyBorder="1"/>
    <xf numFmtId="0" fontId="0" fillId="7" borderId="16" xfId="0" applyNumberFormat="1" applyFill="1" applyBorder="1"/>
    <xf numFmtId="0" fontId="0" fillId="0" borderId="0" xfId="0" applyBorder="1"/>
    <xf numFmtId="0" fontId="0" fillId="0" borderId="17" xfId="0" applyFont="1" applyBorder="1"/>
    <xf numFmtId="0" fontId="0" fillId="0" borderId="17" xfId="0" applyBorder="1"/>
    <xf numFmtId="0" fontId="0" fillId="0" borderId="0" xfId="0" applyFont="1" applyBorder="1"/>
    <xf numFmtId="0" fontId="0" fillId="0" borderId="2" xfId="0" applyBorder="1" applyAlignment="1">
      <alignment horizontal="right" vertical="center"/>
    </xf>
    <xf numFmtId="176" fontId="0" fillId="0" borderId="0" xfId="0" applyNumberFormat="1" applyBorder="1"/>
    <xf numFmtId="0" fontId="0" fillId="0" borderId="0" xfId="0" applyBorder="1" applyAlignment="1">
      <alignment horizontal="right" vertical="center"/>
    </xf>
    <xf numFmtId="0" fontId="15" fillId="0" borderId="0" xfId="0" applyFont="1" applyBorder="1" applyAlignment="1">
      <alignment horizontal="right"/>
    </xf>
    <xf numFmtId="176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3" fillId="6" borderId="1" xfId="0" applyFont="1" applyFill="1" applyBorder="1"/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shrinkToFit="1"/>
    </xf>
    <xf numFmtId="0" fontId="0" fillId="4" borderId="12" xfId="0" applyNumberFormat="1" applyFill="1" applyBorder="1"/>
    <xf numFmtId="0" fontId="0" fillId="4" borderId="15" xfId="0" applyNumberFormat="1" applyFill="1" applyBorder="1"/>
    <xf numFmtId="0" fontId="0" fillId="4" borderId="14" xfId="0" applyNumberFormat="1" applyFill="1" applyBorder="1"/>
    <xf numFmtId="176" fontId="0" fillId="0" borderId="5" xfId="0" applyNumberFormat="1" applyBorder="1"/>
    <xf numFmtId="176" fontId="2" fillId="0" borderId="5" xfId="0" applyNumberFormat="1" applyFont="1" applyBorder="1" applyAlignment="1">
      <alignment horizontal="center"/>
    </xf>
    <xf numFmtId="176" fontId="0" fillId="0" borderId="20" xfId="0" applyNumberFormat="1" applyBorder="1"/>
    <xf numFmtId="176" fontId="0" fillId="0" borderId="5" xfId="0" applyNumberFormat="1" applyBorder="1" applyAlignment="1">
      <alignment vertical="center"/>
    </xf>
    <xf numFmtId="0" fontId="0" fillId="0" borderId="5" xfId="0" applyBorder="1"/>
    <xf numFmtId="0" fontId="6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/>
    <xf numFmtId="176" fontId="0" fillId="0" borderId="7" xfId="0" applyNumberFormat="1" applyBorder="1"/>
    <xf numFmtId="176" fontId="2" fillId="0" borderId="0" xfId="0" applyNumberFormat="1" applyFont="1" applyBorder="1" applyAlignment="1">
      <alignment horizontal="center"/>
    </xf>
    <xf numFmtId="176" fontId="0" fillId="0" borderId="0" xfId="0" applyNumberFormat="1" applyBorder="1" applyAlignment="1">
      <alignment vertical="center"/>
    </xf>
    <xf numFmtId="0" fontId="0" fillId="0" borderId="8" xfId="0" applyBorder="1"/>
    <xf numFmtId="176" fontId="0" fillId="0" borderId="7" xfId="0" applyNumberFormat="1" applyBorder="1" applyAlignment="1">
      <alignment wrapText="1"/>
    </xf>
    <xf numFmtId="176" fontId="0" fillId="0" borderId="9" xfId="0" applyNumberFormat="1" applyBorder="1"/>
    <xf numFmtId="176" fontId="0" fillId="0" borderId="10" xfId="0" applyNumberFormat="1" applyBorder="1"/>
    <xf numFmtId="176" fontId="2" fillId="0" borderId="10" xfId="0" applyNumberFormat="1" applyFont="1" applyBorder="1" applyAlignment="1">
      <alignment horizontal="center"/>
    </xf>
    <xf numFmtId="0" fontId="0" fillId="0" borderId="10" xfId="0" applyNumberFormat="1" applyFill="1" applyBorder="1"/>
    <xf numFmtId="176" fontId="0" fillId="0" borderId="10" xfId="0" applyNumberForma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17" fillId="4" borderId="21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9" fillId="6" borderId="1" xfId="0" applyFont="1" applyFill="1" applyBorder="1"/>
    <xf numFmtId="0" fontId="0" fillId="0" borderId="18" xfId="0" applyNumberFormat="1" applyFill="1" applyBorder="1"/>
    <xf numFmtId="0" fontId="0" fillId="0" borderId="0" xfId="0" applyAlignment="1">
      <alignment horizontal="right" vertical="center"/>
    </xf>
    <xf numFmtId="0" fontId="0" fillId="0" borderId="25" xfId="0" applyBorder="1"/>
    <xf numFmtId="0" fontId="0" fillId="0" borderId="25" xfId="0" applyBorder="1" applyAlignment="1">
      <alignment horizontal="right"/>
    </xf>
    <xf numFmtId="5" fontId="0" fillId="0" borderId="0" xfId="0" applyNumberFormat="1"/>
    <xf numFmtId="0" fontId="18" fillId="0" borderId="0" xfId="0" applyFont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2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0" fillId="0" borderId="7" xfId="0" applyFont="1" applyBorder="1"/>
    <xf numFmtId="0" fontId="9" fillId="6" borderId="27" xfId="0" applyFont="1" applyFill="1" applyBorder="1"/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/>
    <xf numFmtId="176" fontId="0" fillId="0" borderId="0" xfId="0" applyNumberFormat="1" applyFill="1"/>
    <xf numFmtId="176" fontId="2" fillId="0" borderId="0" xfId="0" applyNumberFormat="1" applyFont="1" applyFill="1" applyAlignment="1">
      <alignment horizontal="center"/>
    </xf>
    <xf numFmtId="176" fontId="0" fillId="0" borderId="0" xfId="0" applyNumberFormat="1" applyFill="1" applyAlignment="1">
      <alignment vertical="center"/>
    </xf>
    <xf numFmtId="0" fontId="27" fillId="0" borderId="0" xfId="0" applyFont="1"/>
    <xf numFmtId="0" fontId="27" fillId="0" borderId="2" xfId="0" applyFont="1" applyBorder="1" applyAlignment="1">
      <alignment horizontal="right"/>
    </xf>
    <xf numFmtId="0" fontId="0" fillId="0" borderId="31" xfId="0" applyBorder="1" applyAlignment="1">
      <alignment horizontal="right" vertical="center"/>
    </xf>
    <xf numFmtId="0" fontId="0" fillId="0" borderId="31" xfId="0" applyBorder="1"/>
    <xf numFmtId="176" fontId="13" fillId="0" borderId="32" xfId="0" applyNumberFormat="1" applyFont="1" applyBorder="1" applyAlignment="1">
      <alignment horizontal="right"/>
    </xf>
    <xf numFmtId="0" fontId="15" fillId="0" borderId="32" xfId="0" applyFont="1" applyBorder="1" applyAlignment="1">
      <alignment horizontal="right"/>
    </xf>
    <xf numFmtId="0" fontId="13" fillId="0" borderId="33" xfId="0" applyFont="1" applyBorder="1" applyAlignment="1">
      <alignment horizontal="right"/>
    </xf>
    <xf numFmtId="0" fontId="0" fillId="0" borderId="32" xfId="0" applyBorder="1"/>
    <xf numFmtId="0" fontId="4" fillId="0" borderId="0" xfId="0" applyFont="1" applyBorder="1" applyAlignment="1">
      <alignment vertical="center" wrapText="1"/>
    </xf>
    <xf numFmtId="0" fontId="0" fillId="0" borderId="2" xfId="0" applyNumberFormat="1" applyFill="1" applyBorder="1"/>
    <xf numFmtId="0" fontId="29" fillId="0" borderId="0" xfId="0" applyFont="1" applyAlignment="1">
      <alignment vertical="center"/>
    </xf>
    <xf numFmtId="0" fontId="0" fillId="4" borderId="34" xfId="0" applyNumberFormat="1" applyFill="1" applyBorder="1"/>
    <xf numFmtId="0" fontId="0" fillId="4" borderId="16" xfId="0" applyNumberFormat="1" applyFill="1" applyBorder="1"/>
    <xf numFmtId="0" fontId="18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28" fillId="0" borderId="19" xfId="0" applyNumberFormat="1" applyFont="1" applyBorder="1" applyAlignment="1">
      <alignment horizontal="right"/>
    </xf>
    <xf numFmtId="0" fontId="28" fillId="0" borderId="19" xfId="0" applyFont="1" applyBorder="1" applyAlignment="1">
      <alignment horizontal="righ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26" fillId="7" borderId="25" xfId="0" applyFont="1" applyFill="1" applyBorder="1" applyAlignment="1">
      <alignment horizontal="center"/>
    </xf>
    <xf numFmtId="5" fontId="4" fillId="0" borderId="0" xfId="0" applyNumberFormat="1" applyFont="1" applyBorder="1" applyAlignment="1">
      <alignment horizontal="right" vertical="center"/>
    </xf>
    <xf numFmtId="5" fontId="4" fillId="0" borderId="25" xfId="0" applyNumberFormat="1" applyFont="1" applyBorder="1" applyAlignment="1">
      <alignment horizontal="right" vertical="center"/>
    </xf>
    <xf numFmtId="5" fontId="0" fillId="0" borderId="26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0" fontId="14" fillId="0" borderId="0" xfId="0" applyFont="1" applyAlignment="1">
      <alignment horizontal="left" vertical="center" wrapText="1"/>
    </xf>
    <xf numFmtId="176" fontId="13" fillId="0" borderId="25" xfId="0" applyNumberFormat="1" applyFont="1" applyBorder="1" applyAlignment="1">
      <alignment horizontal="right" vertical="center"/>
    </xf>
    <xf numFmtId="5" fontId="26" fillId="7" borderId="25" xfId="0" applyNumberFormat="1" applyFont="1" applyFill="1" applyBorder="1" applyAlignment="1">
      <alignment horizontal="right"/>
    </xf>
    <xf numFmtId="0" fontId="26" fillId="4" borderId="25" xfId="0" applyFont="1" applyFill="1" applyBorder="1" applyAlignment="1">
      <alignment horizontal="center"/>
    </xf>
    <xf numFmtId="5" fontId="26" fillId="4" borderId="25" xfId="0" applyNumberFormat="1" applyFont="1" applyFill="1" applyBorder="1" applyAlignment="1">
      <alignment horizontal="right"/>
    </xf>
    <xf numFmtId="0" fontId="10" fillId="7" borderId="25" xfId="0" applyFont="1" applyFill="1" applyBorder="1" applyAlignment="1">
      <alignment horizontal="center"/>
    </xf>
    <xf numFmtId="0" fontId="24" fillId="6" borderId="4" xfId="0" applyFont="1" applyFill="1" applyBorder="1" applyAlignment="1">
      <alignment horizontal="left" vertical="center"/>
    </xf>
    <xf numFmtId="0" fontId="24" fillId="6" borderId="5" xfId="0" applyFont="1" applyFill="1" applyBorder="1" applyAlignment="1">
      <alignment horizontal="left" vertical="center"/>
    </xf>
    <xf numFmtId="0" fontId="24" fillId="6" borderId="29" xfId="0" applyFont="1" applyFill="1" applyBorder="1" applyAlignment="1">
      <alignment horizontal="left" vertical="center"/>
    </xf>
    <xf numFmtId="0" fontId="24" fillId="6" borderId="28" xfId="0" applyFont="1" applyFill="1" applyBorder="1" applyAlignment="1">
      <alignment horizontal="left" vertical="center"/>
    </xf>
    <xf numFmtId="0" fontId="24" fillId="6" borderId="3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DC815-78F5-424E-A774-E2235441984B}">
  <sheetPr codeName="Sheet2">
    <pageSetUpPr fitToPage="1"/>
  </sheetPr>
  <dimension ref="A1:P219"/>
  <sheetViews>
    <sheetView view="pageBreakPreview" topLeftCell="A60" zoomScale="130" zoomScaleNormal="100" zoomScaleSheetLayoutView="130" workbookViewId="0">
      <selection activeCell="A69" sqref="A69:F73"/>
    </sheetView>
  </sheetViews>
  <sheetFormatPr defaultRowHeight="18.75"/>
  <cols>
    <col min="1" max="1" width="30.25" customWidth="1"/>
    <col min="2" max="2" width="11" customWidth="1"/>
    <col min="3" max="3" width="2.875" customWidth="1"/>
    <col min="4" max="4" width="10.125" customWidth="1"/>
    <col min="5" max="5" width="2.75" customWidth="1"/>
    <col min="6" max="6" width="9" customWidth="1"/>
    <col min="8" max="8" width="10.375" customWidth="1"/>
  </cols>
  <sheetData>
    <row r="1" spans="1:16">
      <c r="L1" t="s">
        <v>244</v>
      </c>
    </row>
    <row r="2" spans="1:16" ht="25.5">
      <c r="A2" s="68" t="s">
        <v>207</v>
      </c>
      <c r="B2" s="103" t="s">
        <v>195</v>
      </c>
      <c r="C2" s="103"/>
      <c r="D2" s="103"/>
      <c r="E2" s="103"/>
      <c r="F2" s="103"/>
    </row>
    <row r="3" spans="1:16" ht="19.5" thickBot="1"/>
    <row r="4" spans="1:16" ht="27" thickTop="1" thickBot="1">
      <c r="A4" s="42" t="s">
        <v>206</v>
      </c>
      <c r="B4" s="100" t="s">
        <v>230</v>
      </c>
      <c r="M4" s="31"/>
      <c r="N4" s="31"/>
      <c r="O4" s="31"/>
      <c r="P4" s="31"/>
    </row>
    <row r="5" spans="1:16" ht="20.25" customHeight="1" thickTop="1" thickBot="1">
      <c r="B5" t="s">
        <v>3</v>
      </c>
      <c r="D5" s="1" t="s">
        <v>164</v>
      </c>
      <c r="F5" s="2" t="s">
        <v>4</v>
      </c>
      <c r="H5" s="156" t="s">
        <v>175</v>
      </c>
      <c r="I5" s="119"/>
      <c r="J5" s="119"/>
      <c r="K5" s="120"/>
      <c r="M5" s="79"/>
      <c r="N5" s="80"/>
      <c r="O5" s="80"/>
      <c r="P5" s="80"/>
    </row>
    <row r="6" spans="1:16" ht="18.75" customHeight="1" thickTop="1">
      <c r="A6" s="28" t="s">
        <v>46</v>
      </c>
      <c r="B6" s="3">
        <v>0</v>
      </c>
      <c r="C6" s="4" t="s">
        <v>0</v>
      </c>
      <c r="D6" s="25"/>
      <c r="E6" s="5" t="s">
        <v>2</v>
      </c>
      <c r="F6" s="3">
        <f t="shared" ref="F6:F10" si="0">B6*D6</f>
        <v>0</v>
      </c>
      <c r="H6" s="121"/>
      <c r="I6" s="122"/>
      <c r="J6" s="122"/>
      <c r="K6" s="123"/>
      <c r="M6" s="80"/>
      <c r="N6" s="80"/>
      <c r="O6" s="80"/>
      <c r="P6" s="80"/>
    </row>
    <row r="7" spans="1:16" ht="19.5">
      <c r="A7" s="28" t="s">
        <v>47</v>
      </c>
      <c r="B7" s="3">
        <v>300</v>
      </c>
      <c r="C7" s="4" t="s">
        <v>0</v>
      </c>
      <c r="D7" s="23"/>
      <c r="E7" s="5" t="s">
        <v>2</v>
      </c>
      <c r="F7" s="3">
        <f t="shared" si="0"/>
        <v>0</v>
      </c>
      <c r="H7" s="121"/>
      <c r="I7" s="122"/>
      <c r="J7" s="122"/>
      <c r="K7" s="123"/>
      <c r="M7" s="80"/>
      <c r="N7" s="80"/>
      <c r="O7" s="80"/>
      <c r="P7" s="80"/>
    </row>
    <row r="8" spans="1:16" ht="19.5">
      <c r="A8" s="28" t="s">
        <v>48</v>
      </c>
      <c r="B8" s="3">
        <v>600</v>
      </c>
      <c r="C8" s="4" t="s">
        <v>0</v>
      </c>
      <c r="D8" s="27"/>
      <c r="E8" s="5" t="s">
        <v>2</v>
      </c>
      <c r="F8" s="3">
        <f t="shared" si="0"/>
        <v>0</v>
      </c>
      <c r="H8" s="121"/>
      <c r="I8" s="122"/>
      <c r="J8" s="122"/>
      <c r="K8" s="123"/>
      <c r="M8" s="80"/>
      <c r="N8" s="80"/>
      <c r="O8" s="80"/>
      <c r="P8" s="80"/>
    </row>
    <row r="9" spans="1:16" ht="20.25" thickBot="1">
      <c r="A9" s="28" t="s">
        <v>49</v>
      </c>
      <c r="B9" s="3">
        <v>1200</v>
      </c>
      <c r="C9" s="4" t="s">
        <v>0</v>
      </c>
      <c r="D9" s="27"/>
      <c r="E9" s="5" t="s">
        <v>2</v>
      </c>
      <c r="F9" s="3">
        <f t="shared" si="0"/>
        <v>0</v>
      </c>
      <c r="H9" s="124"/>
      <c r="I9" s="125"/>
      <c r="J9" s="125"/>
      <c r="K9" s="126"/>
      <c r="M9" s="80"/>
      <c r="N9" s="80"/>
      <c r="O9" s="80"/>
      <c r="P9" s="80"/>
    </row>
    <row r="10" spans="1:16" ht="20.25" thickBot="1">
      <c r="A10" s="28" t="s">
        <v>50</v>
      </c>
      <c r="B10" s="3">
        <v>2500</v>
      </c>
      <c r="C10" s="4" t="s">
        <v>0</v>
      </c>
      <c r="D10" s="26"/>
      <c r="E10" s="5" t="s">
        <v>2</v>
      </c>
      <c r="F10" s="3">
        <f t="shared" si="0"/>
        <v>0</v>
      </c>
      <c r="H10" s="118" t="s">
        <v>165</v>
      </c>
      <c r="I10" s="136"/>
      <c r="J10" s="136"/>
      <c r="K10" s="137"/>
      <c r="M10" s="31"/>
      <c r="N10" s="31"/>
      <c r="O10" s="31"/>
      <c r="P10" s="31"/>
    </row>
    <row r="11" spans="1:16" ht="20.25" thickTop="1" thickBot="1">
      <c r="B11" s="3"/>
      <c r="C11" s="3"/>
      <c r="D11" s="3"/>
      <c r="E11" s="3"/>
      <c r="F11" s="3"/>
      <c r="H11" s="138"/>
      <c r="I11" s="139"/>
      <c r="J11" s="139"/>
      <c r="K11" s="140"/>
    </row>
    <row r="12" spans="1:16" ht="18.75" customHeight="1" thickTop="1" thickBot="1">
      <c r="A12" s="69" t="s">
        <v>208</v>
      </c>
      <c r="B12" s="3"/>
      <c r="C12" s="3"/>
      <c r="D12" s="3"/>
      <c r="E12" s="3"/>
      <c r="F12" s="3"/>
      <c r="H12" s="138"/>
      <c r="I12" s="139"/>
      <c r="J12" s="139"/>
      <c r="K12" s="140"/>
    </row>
    <row r="13" spans="1:16" ht="19.5" customHeight="1" thickTop="1" thickBot="1">
      <c r="B13" t="s">
        <v>3</v>
      </c>
      <c r="D13" s="1" t="s">
        <v>164</v>
      </c>
      <c r="F13" s="2" t="s">
        <v>4</v>
      </c>
      <c r="H13" s="138"/>
      <c r="I13" s="139"/>
      <c r="J13" s="139"/>
      <c r="K13" s="140"/>
    </row>
    <row r="14" spans="1:16" ht="20.25" thickTop="1" thickBot="1">
      <c r="A14" t="s">
        <v>226</v>
      </c>
      <c r="B14" s="3">
        <v>300</v>
      </c>
      <c r="C14" s="4" t="s">
        <v>0</v>
      </c>
      <c r="D14" s="24"/>
      <c r="E14" s="5" t="s">
        <v>2</v>
      </c>
      <c r="F14" s="3">
        <f>B14*D14</f>
        <v>0</v>
      </c>
      <c r="H14" s="157"/>
      <c r="I14" s="158"/>
      <c r="J14" s="158"/>
      <c r="K14" s="159"/>
    </row>
    <row r="15" spans="1:16" ht="19.5" thickTop="1">
      <c r="B15" s="3"/>
      <c r="C15" s="4"/>
      <c r="D15" s="29"/>
      <c r="E15" s="5"/>
      <c r="F15" s="3"/>
    </row>
    <row r="16" spans="1:16">
      <c r="B16" s="3"/>
      <c r="C16" s="4"/>
      <c r="D16" s="3"/>
      <c r="E16" s="5"/>
      <c r="F16" s="3"/>
    </row>
    <row r="17" spans="1:12" ht="19.5" thickBot="1">
      <c r="B17" s="3"/>
      <c r="C17" s="3"/>
      <c r="D17" s="3"/>
      <c r="E17" s="5"/>
      <c r="F17" s="3"/>
    </row>
    <row r="18" spans="1:12" ht="20.25" thickTop="1" thickBot="1">
      <c r="A18" s="13" t="s">
        <v>209</v>
      </c>
      <c r="B18" s="3"/>
      <c r="C18" s="3"/>
      <c r="D18" s="3"/>
      <c r="E18" s="5"/>
      <c r="F18" s="3"/>
    </row>
    <row r="19" spans="1:12" ht="20.25" thickTop="1" thickBot="1">
      <c r="B19" t="s">
        <v>166</v>
      </c>
      <c r="D19" s="1" t="s">
        <v>176</v>
      </c>
      <c r="F19" s="2" t="s">
        <v>4</v>
      </c>
    </row>
    <row r="20" spans="1:12" ht="20.25" thickTop="1" thickBot="1">
      <c r="A20" s="3" t="s">
        <v>16</v>
      </c>
      <c r="B20" s="3">
        <v>810</v>
      </c>
      <c r="C20" s="4" t="s">
        <v>0</v>
      </c>
      <c r="D20" s="25"/>
      <c r="E20" s="5" t="s">
        <v>2</v>
      </c>
      <c r="F20" s="3">
        <f t="shared" ref="F20:F124" si="1">B20*D20</f>
        <v>0</v>
      </c>
    </row>
    <row r="21" spans="1:12" ht="18.75" customHeight="1">
      <c r="A21" s="3" t="s">
        <v>17</v>
      </c>
      <c r="B21" s="3">
        <v>810</v>
      </c>
      <c r="C21" s="4" t="s">
        <v>0</v>
      </c>
      <c r="D21" s="23"/>
      <c r="E21" s="5" t="s">
        <v>2</v>
      </c>
      <c r="F21" s="3">
        <f t="shared" si="1"/>
        <v>0</v>
      </c>
      <c r="H21" s="156" t="s">
        <v>177</v>
      </c>
      <c r="I21" s="119"/>
      <c r="J21" s="119"/>
      <c r="K21" s="120"/>
    </row>
    <row r="22" spans="1:12">
      <c r="A22" s="3" t="s">
        <v>18</v>
      </c>
      <c r="B22" s="3">
        <v>810</v>
      </c>
      <c r="C22" s="4" t="s">
        <v>0</v>
      </c>
      <c r="D22" s="27"/>
      <c r="E22" s="5" t="s">
        <v>2</v>
      </c>
      <c r="F22" s="3">
        <f t="shared" si="1"/>
        <v>0</v>
      </c>
      <c r="H22" s="121"/>
      <c r="I22" s="122"/>
      <c r="J22" s="122"/>
      <c r="K22" s="123"/>
    </row>
    <row r="23" spans="1:12">
      <c r="A23" s="3" t="s">
        <v>118</v>
      </c>
      <c r="B23" s="3">
        <v>810</v>
      </c>
      <c r="C23" s="4" t="s">
        <v>0</v>
      </c>
      <c r="D23" s="27"/>
      <c r="E23" s="5" t="s">
        <v>2</v>
      </c>
      <c r="F23" s="3">
        <f t="shared" si="1"/>
        <v>0</v>
      </c>
      <c r="H23" s="121"/>
      <c r="I23" s="122"/>
      <c r="J23" s="122"/>
      <c r="K23" s="123"/>
    </row>
    <row r="24" spans="1:12">
      <c r="A24" s="3" t="s">
        <v>117</v>
      </c>
      <c r="B24" s="3">
        <v>810</v>
      </c>
      <c r="C24" s="4" t="s">
        <v>0</v>
      </c>
      <c r="D24" s="27"/>
      <c r="E24" s="5" t="s">
        <v>2</v>
      </c>
      <c r="F24" s="3">
        <f t="shared" si="1"/>
        <v>0</v>
      </c>
      <c r="H24" s="121"/>
      <c r="I24" s="122"/>
      <c r="J24" s="122"/>
      <c r="K24" s="123"/>
    </row>
    <row r="25" spans="1:12">
      <c r="A25" s="3" t="s">
        <v>30</v>
      </c>
      <c r="B25" s="3">
        <v>810</v>
      </c>
      <c r="C25" s="4" t="s">
        <v>0</v>
      </c>
      <c r="D25" s="27"/>
      <c r="E25" s="5" t="s">
        <v>2</v>
      </c>
      <c r="F25" s="3">
        <f t="shared" si="1"/>
        <v>0</v>
      </c>
      <c r="H25" s="121"/>
      <c r="I25" s="122"/>
      <c r="J25" s="122"/>
      <c r="K25" s="123"/>
    </row>
    <row r="26" spans="1:12" ht="19.5" thickBot="1">
      <c r="A26" s="3" t="s">
        <v>31</v>
      </c>
      <c r="B26" s="3">
        <v>810</v>
      </c>
      <c r="C26" s="4" t="s">
        <v>0</v>
      </c>
      <c r="D26" s="27"/>
      <c r="E26" s="5" t="s">
        <v>2</v>
      </c>
      <c r="F26" s="3">
        <f t="shared" si="1"/>
        <v>0</v>
      </c>
      <c r="H26" s="124"/>
      <c r="I26" s="125"/>
      <c r="J26" s="125"/>
      <c r="K26" s="126"/>
    </row>
    <row r="27" spans="1:12">
      <c r="A27" s="3" t="s">
        <v>32</v>
      </c>
      <c r="B27" s="3">
        <v>1630</v>
      </c>
      <c r="C27" s="4" t="s">
        <v>0</v>
      </c>
      <c r="D27" s="27"/>
      <c r="E27" s="5" t="s">
        <v>2</v>
      </c>
      <c r="F27" s="3">
        <f t="shared" si="1"/>
        <v>0</v>
      </c>
    </row>
    <row r="28" spans="1:12" ht="19.5" thickBot="1">
      <c r="A28" s="3" t="s">
        <v>33</v>
      </c>
      <c r="B28" s="3">
        <v>1630</v>
      </c>
      <c r="C28" s="4" t="s">
        <v>0</v>
      </c>
      <c r="D28" s="26"/>
      <c r="E28" s="5" t="s">
        <v>2</v>
      </c>
      <c r="F28" s="3">
        <f t="shared" si="1"/>
        <v>0</v>
      </c>
    </row>
    <row r="29" spans="1:12" ht="24.75" thickTop="1">
      <c r="A29" s="3"/>
      <c r="B29" s="3"/>
      <c r="C29" s="4"/>
      <c r="D29" s="29"/>
      <c r="E29" s="5"/>
      <c r="F29" s="3"/>
      <c r="G29" s="169" t="s">
        <v>234</v>
      </c>
      <c r="H29" s="169"/>
      <c r="I29" s="176">
        <f>SUM(F6:F28)</f>
        <v>0</v>
      </c>
      <c r="J29" s="176"/>
    </row>
    <row r="30" spans="1:12" ht="19.5" thickBot="1">
      <c r="A30" s="21"/>
      <c r="B30" s="3"/>
      <c r="C30" s="4"/>
      <c r="D30" s="29"/>
      <c r="E30" s="5"/>
      <c r="F30" s="3"/>
      <c r="G30" s="31"/>
      <c r="H30" s="31"/>
      <c r="I30" s="31"/>
      <c r="J30" s="31"/>
      <c r="K30" s="31"/>
      <c r="L30" s="31"/>
    </row>
    <row r="31" spans="1:12" ht="29.25" customHeight="1" thickTop="1" thickBot="1">
      <c r="A31" s="67" t="s">
        <v>210</v>
      </c>
      <c r="B31" s="47"/>
      <c r="C31" s="48"/>
      <c r="D31" s="49"/>
      <c r="E31" s="50"/>
      <c r="F31" s="47"/>
      <c r="G31" s="51"/>
      <c r="H31" s="52"/>
      <c r="I31" s="53"/>
      <c r="J31" s="53"/>
      <c r="K31" s="53"/>
      <c r="L31" s="54"/>
    </row>
    <row r="32" spans="1:12" ht="18.75" customHeight="1" thickTop="1">
      <c r="A32" s="55" t="s">
        <v>8</v>
      </c>
      <c r="B32" s="36">
        <v>1000</v>
      </c>
      <c r="C32" s="56" t="s">
        <v>0</v>
      </c>
      <c r="D32" s="44"/>
      <c r="E32" s="57" t="s">
        <v>2</v>
      </c>
      <c r="F32" s="36">
        <f t="shared" ref="F32:F51" si="2">B32*D32</f>
        <v>0</v>
      </c>
      <c r="G32" s="31"/>
      <c r="H32" s="160" t="s">
        <v>205</v>
      </c>
      <c r="I32" s="161"/>
      <c r="J32" s="161"/>
      <c r="K32" s="162"/>
      <c r="L32" s="58"/>
    </row>
    <row r="33" spans="1:12" ht="18.75" customHeight="1">
      <c r="A33" s="55" t="s">
        <v>9</v>
      </c>
      <c r="B33" s="36">
        <v>1000</v>
      </c>
      <c r="C33" s="56" t="s">
        <v>0</v>
      </c>
      <c r="D33" s="45"/>
      <c r="E33" s="57" t="s">
        <v>2</v>
      </c>
      <c r="F33" s="36">
        <f t="shared" si="2"/>
        <v>0</v>
      </c>
      <c r="G33" s="31"/>
      <c r="H33" s="163"/>
      <c r="I33" s="164"/>
      <c r="J33" s="164"/>
      <c r="K33" s="165"/>
      <c r="L33" s="58"/>
    </row>
    <row r="34" spans="1:12" ht="18.75" customHeight="1">
      <c r="A34" s="55" t="s">
        <v>10</v>
      </c>
      <c r="B34" s="36">
        <v>1000</v>
      </c>
      <c r="C34" s="56" t="s">
        <v>0</v>
      </c>
      <c r="D34" s="45"/>
      <c r="E34" s="57" t="s">
        <v>2</v>
      </c>
      <c r="F34" s="36">
        <f t="shared" si="2"/>
        <v>0</v>
      </c>
      <c r="G34" s="31"/>
      <c r="H34" s="163"/>
      <c r="I34" s="164"/>
      <c r="J34" s="164"/>
      <c r="K34" s="165"/>
      <c r="L34" s="58"/>
    </row>
    <row r="35" spans="1:12" ht="18.75" customHeight="1">
      <c r="A35" s="55" t="s">
        <v>11</v>
      </c>
      <c r="B35" s="36">
        <v>1000</v>
      </c>
      <c r="C35" s="56" t="s">
        <v>0</v>
      </c>
      <c r="D35" s="45"/>
      <c r="E35" s="57" t="s">
        <v>2</v>
      </c>
      <c r="F35" s="36">
        <f t="shared" si="2"/>
        <v>0</v>
      </c>
      <c r="G35" s="31"/>
      <c r="H35" s="163"/>
      <c r="I35" s="164"/>
      <c r="J35" s="164"/>
      <c r="K35" s="165"/>
      <c r="L35" s="58"/>
    </row>
    <row r="36" spans="1:12" ht="18.75" customHeight="1">
      <c r="A36" s="55" t="s">
        <v>12</v>
      </c>
      <c r="B36" s="36">
        <v>400</v>
      </c>
      <c r="C36" s="56" t="s">
        <v>0</v>
      </c>
      <c r="D36" s="102"/>
      <c r="E36" s="57" t="s">
        <v>2</v>
      </c>
      <c r="F36" s="36">
        <f t="shared" si="2"/>
        <v>0</v>
      </c>
      <c r="G36" s="31"/>
      <c r="H36" s="163"/>
      <c r="I36" s="164"/>
      <c r="J36" s="164"/>
      <c r="K36" s="165"/>
      <c r="L36" s="58"/>
    </row>
    <row r="37" spans="1:12" ht="18.75" customHeight="1" thickBot="1">
      <c r="A37" s="55" t="s">
        <v>245</v>
      </c>
      <c r="B37" s="36">
        <v>400</v>
      </c>
      <c r="C37" s="56" t="s">
        <v>0</v>
      </c>
      <c r="D37" s="101"/>
      <c r="E37" s="57" t="s">
        <v>2</v>
      </c>
      <c r="F37" s="36">
        <f t="shared" ref="F37" si="3">B37*D37</f>
        <v>0</v>
      </c>
      <c r="G37" s="31"/>
      <c r="H37" s="163"/>
      <c r="I37" s="164"/>
      <c r="J37" s="164"/>
      <c r="K37" s="165"/>
      <c r="L37" s="58"/>
    </row>
    <row r="38" spans="1:12" ht="18.75" customHeight="1" thickTop="1" thickBot="1">
      <c r="A38" s="55"/>
      <c r="B38" s="36"/>
      <c r="C38" s="56"/>
      <c r="D38" s="21"/>
      <c r="E38" s="57"/>
      <c r="F38" s="36"/>
      <c r="G38" s="31"/>
      <c r="H38" s="163"/>
      <c r="I38" s="164"/>
      <c r="J38" s="164"/>
      <c r="K38" s="165"/>
      <c r="L38" s="58"/>
    </row>
    <row r="39" spans="1:12" ht="19.5" thickTop="1">
      <c r="A39" s="59" t="s">
        <v>19</v>
      </c>
      <c r="B39" s="36">
        <v>400</v>
      </c>
      <c r="C39" s="56" t="s">
        <v>0</v>
      </c>
      <c r="D39" s="44"/>
      <c r="E39" s="57" t="s">
        <v>2</v>
      </c>
      <c r="F39" s="36">
        <f t="shared" si="2"/>
        <v>0</v>
      </c>
      <c r="G39" s="31"/>
      <c r="H39" s="163"/>
      <c r="I39" s="164"/>
      <c r="J39" s="164"/>
      <c r="K39" s="165"/>
      <c r="L39" s="58"/>
    </row>
    <row r="40" spans="1:12">
      <c r="A40" s="59" t="s">
        <v>20</v>
      </c>
      <c r="B40" s="36">
        <v>400</v>
      </c>
      <c r="C40" s="56" t="s">
        <v>0</v>
      </c>
      <c r="D40" s="45"/>
      <c r="E40" s="57" t="s">
        <v>2</v>
      </c>
      <c r="F40" s="36">
        <f t="shared" si="2"/>
        <v>0</v>
      </c>
      <c r="G40" s="31"/>
      <c r="H40" s="163"/>
      <c r="I40" s="164"/>
      <c r="J40" s="164"/>
      <c r="K40" s="165"/>
      <c r="L40" s="58"/>
    </row>
    <row r="41" spans="1:12">
      <c r="A41" s="59" t="s">
        <v>21</v>
      </c>
      <c r="B41" s="36">
        <v>400</v>
      </c>
      <c r="C41" s="56" t="s">
        <v>0</v>
      </c>
      <c r="D41" s="45"/>
      <c r="E41" s="57" t="s">
        <v>2</v>
      </c>
      <c r="F41" s="36">
        <f t="shared" si="2"/>
        <v>0</v>
      </c>
      <c r="G41" s="31"/>
      <c r="H41" s="163"/>
      <c r="I41" s="164"/>
      <c r="J41" s="164"/>
      <c r="K41" s="165"/>
      <c r="L41" s="58"/>
    </row>
    <row r="42" spans="1:12" ht="19.5" thickBot="1">
      <c r="A42" s="59" t="s">
        <v>22</v>
      </c>
      <c r="B42" s="36">
        <v>400</v>
      </c>
      <c r="C42" s="56" t="s">
        <v>0</v>
      </c>
      <c r="D42" s="45"/>
      <c r="E42" s="57" t="s">
        <v>2</v>
      </c>
      <c r="F42" s="36">
        <f t="shared" si="2"/>
        <v>0</v>
      </c>
      <c r="G42" s="31"/>
      <c r="H42" s="166"/>
      <c r="I42" s="167"/>
      <c r="J42" s="167"/>
      <c r="K42" s="168"/>
      <c r="L42" s="58"/>
    </row>
    <row r="43" spans="1:12">
      <c r="A43" s="59" t="s">
        <v>23</v>
      </c>
      <c r="B43" s="36">
        <v>400</v>
      </c>
      <c r="C43" s="56" t="s">
        <v>0</v>
      </c>
      <c r="D43" s="45"/>
      <c r="E43" s="57" t="s">
        <v>2</v>
      </c>
      <c r="F43" s="36">
        <f t="shared" si="2"/>
        <v>0</v>
      </c>
      <c r="G43" s="31"/>
      <c r="H43" s="31"/>
      <c r="I43" s="31"/>
      <c r="J43" s="31"/>
      <c r="K43" s="31"/>
      <c r="L43" s="58"/>
    </row>
    <row r="44" spans="1:12">
      <c r="A44" s="59" t="s">
        <v>24</v>
      </c>
      <c r="B44" s="36">
        <v>400</v>
      </c>
      <c r="C44" s="56" t="s">
        <v>0</v>
      </c>
      <c r="D44" s="45"/>
      <c r="E44" s="57" t="s">
        <v>2</v>
      </c>
      <c r="F44" s="36">
        <f t="shared" si="2"/>
        <v>0</v>
      </c>
      <c r="G44" s="31"/>
      <c r="H44" s="31"/>
      <c r="I44" s="31"/>
      <c r="J44" s="31"/>
      <c r="K44" s="31"/>
      <c r="L44" s="58"/>
    </row>
    <row r="45" spans="1:12">
      <c r="A45" s="59" t="s">
        <v>25</v>
      </c>
      <c r="B45" s="36">
        <v>400</v>
      </c>
      <c r="C45" s="56" t="s">
        <v>0</v>
      </c>
      <c r="D45" s="45"/>
      <c r="E45" s="57" t="s">
        <v>2</v>
      </c>
      <c r="F45" s="36">
        <f t="shared" si="2"/>
        <v>0</v>
      </c>
      <c r="G45" s="31"/>
      <c r="H45" s="31"/>
      <c r="I45" s="31"/>
      <c r="J45" s="31"/>
      <c r="K45" s="31"/>
      <c r="L45" s="58"/>
    </row>
    <row r="46" spans="1:12">
      <c r="A46" s="59" t="s">
        <v>26</v>
      </c>
      <c r="B46" s="36">
        <v>800</v>
      </c>
      <c r="C46" s="56" t="s">
        <v>0</v>
      </c>
      <c r="D46" s="45"/>
      <c r="E46" s="57" t="s">
        <v>2</v>
      </c>
      <c r="F46" s="36">
        <f t="shared" si="2"/>
        <v>0</v>
      </c>
      <c r="G46" s="31"/>
      <c r="H46" s="31"/>
      <c r="I46" s="31"/>
      <c r="J46" s="31"/>
      <c r="K46" s="31"/>
      <c r="L46" s="58"/>
    </row>
    <row r="47" spans="1:12">
      <c r="A47" s="59" t="s">
        <v>27</v>
      </c>
      <c r="B47" s="36">
        <v>800</v>
      </c>
      <c r="C47" s="56" t="s">
        <v>0</v>
      </c>
      <c r="D47" s="45"/>
      <c r="E47" s="57" t="s">
        <v>2</v>
      </c>
      <c r="F47" s="36">
        <f t="shared" si="2"/>
        <v>0</v>
      </c>
      <c r="G47" s="31"/>
      <c r="H47" s="31"/>
      <c r="I47" s="31"/>
      <c r="J47" s="31"/>
      <c r="K47" s="31"/>
      <c r="L47" s="58"/>
    </row>
    <row r="48" spans="1:12">
      <c r="A48" s="59" t="s">
        <v>28</v>
      </c>
      <c r="B48" s="36">
        <v>800</v>
      </c>
      <c r="C48" s="56" t="s">
        <v>0</v>
      </c>
      <c r="D48" s="45"/>
      <c r="E48" s="57" t="s">
        <v>2</v>
      </c>
      <c r="F48" s="36">
        <f t="shared" si="2"/>
        <v>0</v>
      </c>
      <c r="G48" s="31"/>
      <c r="H48" s="31"/>
      <c r="I48" s="31"/>
      <c r="J48" s="31"/>
      <c r="K48" s="31"/>
      <c r="L48" s="58"/>
    </row>
    <row r="49" spans="1:12">
      <c r="A49" s="59" t="s">
        <v>29</v>
      </c>
      <c r="B49" s="36">
        <v>800</v>
      </c>
      <c r="C49" s="56" t="s">
        <v>0</v>
      </c>
      <c r="D49" s="45"/>
      <c r="E49" s="57" t="s">
        <v>2</v>
      </c>
      <c r="F49" s="36">
        <f t="shared" si="2"/>
        <v>0</v>
      </c>
      <c r="G49" s="31"/>
      <c r="H49" s="31"/>
      <c r="I49" s="31"/>
      <c r="J49" s="31"/>
      <c r="K49" s="31"/>
      <c r="L49" s="58"/>
    </row>
    <row r="50" spans="1:12">
      <c r="A50" s="55" t="s">
        <v>13</v>
      </c>
      <c r="B50" s="36">
        <v>800</v>
      </c>
      <c r="C50" s="56" t="s">
        <v>0</v>
      </c>
      <c r="D50" s="45"/>
      <c r="E50" s="57" t="s">
        <v>2</v>
      </c>
      <c r="F50" s="36">
        <f t="shared" si="2"/>
        <v>0</v>
      </c>
      <c r="G50" s="31"/>
      <c r="H50" s="31"/>
      <c r="I50" s="31"/>
      <c r="J50" s="31"/>
      <c r="K50" s="31"/>
      <c r="L50" s="58"/>
    </row>
    <row r="51" spans="1:12" ht="19.5" thickBot="1">
      <c r="A51" s="55" t="s">
        <v>14</v>
      </c>
      <c r="B51" s="36">
        <v>800</v>
      </c>
      <c r="C51" s="56" t="s">
        <v>0</v>
      </c>
      <c r="D51" s="46"/>
      <c r="E51" s="57" t="s">
        <v>2</v>
      </c>
      <c r="F51" s="36">
        <f t="shared" si="2"/>
        <v>0</v>
      </c>
      <c r="G51" s="31"/>
      <c r="H51" s="31"/>
      <c r="I51" s="31"/>
      <c r="J51" s="31"/>
      <c r="K51" s="31"/>
      <c r="L51" s="58"/>
    </row>
    <row r="52" spans="1:12" ht="25.5" thickTop="1" thickBot="1">
      <c r="A52" s="60"/>
      <c r="B52" s="61"/>
      <c r="C52" s="62"/>
      <c r="D52" s="63"/>
      <c r="E52" s="64"/>
      <c r="F52" s="61"/>
      <c r="G52" s="177" t="s">
        <v>235</v>
      </c>
      <c r="H52" s="177"/>
      <c r="I52" s="178">
        <f>SUM(F32:F51)</f>
        <v>0</v>
      </c>
      <c r="J52" s="178"/>
      <c r="K52" s="65"/>
      <c r="L52" s="66"/>
    </row>
    <row r="53" spans="1:12" ht="19.5" thickBot="1">
      <c r="B53" s="3"/>
      <c r="C53" s="4"/>
      <c r="E53" s="5"/>
      <c r="F53" s="3"/>
    </row>
    <row r="54" spans="1:12" ht="20.25" thickTop="1" thickBot="1">
      <c r="A54" s="41" t="s">
        <v>40</v>
      </c>
      <c r="B54" s="3"/>
      <c r="C54" s="4"/>
      <c r="E54" s="5"/>
      <c r="F54" s="3"/>
    </row>
    <row r="55" spans="1:12" ht="20.25" thickTop="1" thickBot="1">
      <c r="B55" s="3" t="s">
        <v>34</v>
      </c>
      <c r="C55" s="4"/>
      <c r="E55" s="5"/>
      <c r="F55" s="3"/>
    </row>
    <row r="56" spans="1:12" ht="19.5" thickTop="1">
      <c r="A56" t="s">
        <v>167</v>
      </c>
      <c r="B56" s="3">
        <v>420</v>
      </c>
      <c r="C56" s="4" t="s">
        <v>0</v>
      </c>
      <c r="D56" s="25"/>
      <c r="E56" s="5" t="s">
        <v>2</v>
      </c>
      <c r="F56" s="3">
        <f t="shared" si="1"/>
        <v>0</v>
      </c>
    </row>
    <row r="57" spans="1:12">
      <c r="A57" t="s">
        <v>36</v>
      </c>
      <c r="B57" s="3">
        <v>560</v>
      </c>
      <c r="C57" s="4" t="s">
        <v>0</v>
      </c>
      <c r="D57" s="23"/>
      <c r="E57" s="5" t="s">
        <v>2</v>
      </c>
      <c r="F57" s="3">
        <f t="shared" si="1"/>
        <v>0</v>
      </c>
    </row>
    <row r="58" spans="1:12" ht="19.5" thickBot="1">
      <c r="A58" t="s">
        <v>37</v>
      </c>
      <c r="B58" s="3">
        <v>640</v>
      </c>
      <c r="C58" s="4" t="s">
        <v>0</v>
      </c>
      <c r="D58" s="26"/>
      <c r="E58" s="5" t="s">
        <v>2</v>
      </c>
      <c r="F58" s="3">
        <f t="shared" si="1"/>
        <v>0</v>
      </c>
    </row>
    <row r="59" spans="1:12" ht="20.25" thickTop="1" thickBot="1">
      <c r="B59" s="3" t="s">
        <v>38</v>
      </c>
      <c r="C59" s="4"/>
      <c r="E59" s="5"/>
      <c r="F59" s="3"/>
    </row>
    <row r="60" spans="1:12" ht="19.5" thickTop="1">
      <c r="A60" t="s">
        <v>167</v>
      </c>
      <c r="B60" s="3">
        <v>520</v>
      </c>
      <c r="C60" s="4" t="s">
        <v>0</v>
      </c>
      <c r="D60" s="25"/>
      <c r="E60" s="5" t="s">
        <v>2</v>
      </c>
      <c r="F60" s="3">
        <f t="shared" si="1"/>
        <v>0</v>
      </c>
    </row>
    <row r="61" spans="1:12">
      <c r="A61" t="s">
        <v>36</v>
      </c>
      <c r="B61" s="3">
        <v>680</v>
      </c>
      <c r="C61" s="4" t="s">
        <v>0</v>
      </c>
      <c r="D61" s="23"/>
      <c r="E61" s="5" t="s">
        <v>2</v>
      </c>
      <c r="F61" s="3">
        <f t="shared" si="1"/>
        <v>0</v>
      </c>
    </row>
    <row r="62" spans="1:12" ht="19.5" thickBot="1">
      <c r="A62" t="s">
        <v>37</v>
      </c>
      <c r="B62" s="3">
        <v>780</v>
      </c>
      <c r="C62" s="4" t="s">
        <v>0</v>
      </c>
      <c r="D62" s="26"/>
      <c r="E62" s="5" t="s">
        <v>2</v>
      </c>
      <c r="F62" s="3">
        <f t="shared" si="1"/>
        <v>0</v>
      </c>
    </row>
    <row r="63" spans="1:12" ht="20.25" thickTop="1" thickBot="1">
      <c r="B63" s="3" t="s">
        <v>39</v>
      </c>
      <c r="C63" s="4"/>
      <c r="E63" s="5"/>
      <c r="F63" s="3"/>
    </row>
    <row r="64" spans="1:12" ht="19.5" thickTop="1">
      <c r="A64" t="s">
        <v>167</v>
      </c>
      <c r="B64" s="3">
        <v>630</v>
      </c>
      <c r="C64" s="4" t="s">
        <v>0</v>
      </c>
      <c r="D64" s="25"/>
      <c r="E64" s="5" t="s">
        <v>2</v>
      </c>
      <c r="F64" s="3">
        <f t="shared" si="1"/>
        <v>0</v>
      </c>
    </row>
    <row r="65" spans="1:10">
      <c r="A65" t="s">
        <v>36</v>
      </c>
      <c r="B65" s="3">
        <v>780</v>
      </c>
      <c r="C65" s="4" t="s">
        <v>0</v>
      </c>
      <c r="D65" s="23"/>
      <c r="E65" s="5" t="s">
        <v>2</v>
      </c>
      <c r="F65" s="3">
        <f t="shared" si="1"/>
        <v>0</v>
      </c>
    </row>
    <row r="66" spans="1:10" ht="19.5" thickBot="1">
      <c r="A66" t="s">
        <v>37</v>
      </c>
      <c r="B66" s="3">
        <v>900</v>
      </c>
      <c r="C66" s="4" t="s">
        <v>0</v>
      </c>
      <c r="D66" s="26"/>
      <c r="E66" s="5" t="s">
        <v>2</v>
      </c>
      <c r="F66" s="3">
        <f t="shared" si="1"/>
        <v>0</v>
      </c>
    </row>
    <row r="67" spans="1:10" ht="20.25" thickTop="1" thickBot="1">
      <c r="C67" s="4"/>
      <c r="E67" s="5"/>
      <c r="F67" s="3"/>
    </row>
    <row r="68" spans="1:10" ht="20.25" thickTop="1" thickBot="1">
      <c r="A68" s="41" t="s">
        <v>41</v>
      </c>
      <c r="C68" s="4"/>
      <c r="E68" s="5"/>
      <c r="F68" s="3"/>
    </row>
    <row r="69" spans="1:10" ht="19.5" thickTop="1">
      <c r="A69" t="s">
        <v>42</v>
      </c>
      <c r="B69" s="3">
        <v>750</v>
      </c>
      <c r="C69" s="4" t="s">
        <v>0</v>
      </c>
      <c r="D69" s="25"/>
      <c r="E69" s="5" t="s">
        <v>2</v>
      </c>
      <c r="F69" s="3">
        <f t="shared" si="1"/>
        <v>0</v>
      </c>
      <c r="H69" s="109" t="s">
        <v>201</v>
      </c>
      <c r="I69" s="110"/>
      <c r="J69" s="111"/>
    </row>
    <row r="70" spans="1:10">
      <c r="A70" t="s">
        <v>43</v>
      </c>
      <c r="B70" s="3">
        <v>780</v>
      </c>
      <c r="C70" s="4" t="s">
        <v>0</v>
      </c>
      <c r="D70" s="30"/>
      <c r="E70" s="5" t="s">
        <v>2</v>
      </c>
      <c r="F70" s="3">
        <f t="shared" si="1"/>
        <v>0</v>
      </c>
      <c r="H70" s="112"/>
      <c r="I70" s="113"/>
      <c r="J70" s="114"/>
    </row>
    <row r="71" spans="1:10" ht="19.5" thickBot="1">
      <c r="A71" t="s">
        <v>45</v>
      </c>
      <c r="B71" s="3">
        <v>900</v>
      </c>
      <c r="C71" s="4" t="s">
        <v>0</v>
      </c>
      <c r="D71" s="23"/>
      <c r="E71" s="5" t="s">
        <v>2</v>
      </c>
      <c r="F71" s="3">
        <f t="shared" si="1"/>
        <v>0</v>
      </c>
      <c r="H71" s="115"/>
      <c r="I71" s="116"/>
      <c r="J71" s="117"/>
    </row>
    <row r="72" spans="1:10">
      <c r="A72" t="s">
        <v>44</v>
      </c>
      <c r="B72" s="3">
        <v>1050</v>
      </c>
      <c r="C72" s="4" t="s">
        <v>0</v>
      </c>
      <c r="D72" s="23"/>
      <c r="E72" s="5" t="s">
        <v>2</v>
      </c>
      <c r="F72" s="3">
        <f t="shared" si="1"/>
        <v>0</v>
      </c>
    </row>
    <row r="73" spans="1:10" ht="19.5" thickBot="1">
      <c r="A73" t="s">
        <v>211</v>
      </c>
      <c r="B73" s="3">
        <v>100</v>
      </c>
      <c r="C73" s="4" t="s">
        <v>0</v>
      </c>
      <c r="D73" s="26"/>
      <c r="E73" s="5" t="s">
        <v>2</v>
      </c>
      <c r="F73" s="3">
        <f t="shared" si="1"/>
        <v>0</v>
      </c>
    </row>
    <row r="74" spans="1:10" ht="20.25" thickTop="1" thickBot="1">
      <c r="B74" s="3"/>
      <c r="C74" s="4"/>
      <c r="D74" s="70"/>
      <c r="E74" s="5"/>
      <c r="F74" s="3"/>
    </row>
    <row r="75" spans="1:10" ht="20.25" hidden="1" thickTop="1" thickBot="1">
      <c r="A75" s="13" t="s">
        <v>178</v>
      </c>
      <c r="C75" s="4"/>
      <c r="E75" s="5"/>
      <c r="F75" s="3"/>
    </row>
    <row r="76" spans="1:10" ht="19.5" hidden="1" thickTop="1">
      <c r="A76" t="s">
        <v>184</v>
      </c>
      <c r="C76" s="4"/>
      <c r="E76" s="5"/>
      <c r="F76" s="3"/>
    </row>
    <row r="77" spans="1:10" ht="19.5" hidden="1" customHeight="1" thickTop="1">
      <c r="A77" t="s">
        <v>179</v>
      </c>
      <c r="B77" s="3">
        <v>180</v>
      </c>
      <c r="C77" s="4" t="s">
        <v>0</v>
      </c>
      <c r="D77" s="25"/>
      <c r="E77" s="5" t="s">
        <v>2</v>
      </c>
      <c r="F77" s="3">
        <f t="shared" ref="F77:F79" si="4">B77*D77</f>
        <v>0</v>
      </c>
      <c r="H77" s="118" t="s">
        <v>202</v>
      </c>
      <c r="I77" s="119"/>
      <c r="J77" s="120"/>
    </row>
    <row r="78" spans="1:10" ht="19.5" hidden="1" thickTop="1">
      <c r="A78" t="s">
        <v>180</v>
      </c>
      <c r="B78" s="3">
        <v>180</v>
      </c>
      <c r="C78" s="4" t="s">
        <v>0</v>
      </c>
      <c r="D78" s="30"/>
      <c r="E78" s="5" t="s">
        <v>2</v>
      </c>
      <c r="F78" s="3">
        <f t="shared" si="4"/>
        <v>0</v>
      </c>
      <c r="H78" s="121"/>
      <c r="I78" s="122"/>
      <c r="J78" s="123"/>
    </row>
    <row r="79" spans="1:10" ht="19.5" hidden="1" thickTop="1">
      <c r="A79" t="s">
        <v>181</v>
      </c>
      <c r="B79" s="3">
        <v>180</v>
      </c>
      <c r="C79" s="4" t="s">
        <v>0</v>
      </c>
      <c r="D79" s="23"/>
      <c r="E79" s="5" t="s">
        <v>2</v>
      </c>
      <c r="F79" s="3">
        <f t="shared" si="4"/>
        <v>0</v>
      </c>
      <c r="H79" s="121"/>
      <c r="I79" s="122"/>
      <c r="J79" s="123"/>
    </row>
    <row r="80" spans="1:10" ht="20.25" hidden="1" thickTop="1" thickBot="1">
      <c r="A80" t="s">
        <v>182</v>
      </c>
      <c r="B80" s="3">
        <v>180</v>
      </c>
      <c r="C80" s="4" t="s">
        <v>0</v>
      </c>
      <c r="D80" s="30"/>
      <c r="E80" s="5" t="s">
        <v>2</v>
      </c>
      <c r="F80" s="3">
        <f t="shared" ref="F80:F82" si="5">B80*D80</f>
        <v>0</v>
      </c>
      <c r="H80" s="124"/>
      <c r="I80" s="125"/>
      <c r="J80" s="126"/>
    </row>
    <row r="81" spans="1:6" ht="19.5" hidden="1" thickTop="1">
      <c r="A81" t="s">
        <v>183</v>
      </c>
      <c r="B81" s="3">
        <v>180</v>
      </c>
      <c r="C81" s="4" t="s">
        <v>0</v>
      </c>
      <c r="D81" s="23"/>
      <c r="E81" s="5" t="s">
        <v>2</v>
      </c>
      <c r="F81" s="3">
        <f t="shared" si="5"/>
        <v>0</v>
      </c>
    </row>
    <row r="82" spans="1:6" ht="20.25" hidden="1" thickTop="1" thickBot="1">
      <c r="A82" t="s">
        <v>188</v>
      </c>
      <c r="B82" s="3">
        <v>140</v>
      </c>
      <c r="C82" s="4" t="s">
        <v>0</v>
      </c>
      <c r="D82" s="26"/>
      <c r="E82" s="5" t="s">
        <v>2</v>
      </c>
      <c r="F82" s="3">
        <f t="shared" si="5"/>
        <v>0</v>
      </c>
    </row>
    <row r="83" spans="1:6" ht="19.5" hidden="1" thickTop="1">
      <c r="A83" t="s">
        <v>185</v>
      </c>
      <c r="B83" s="3"/>
      <c r="C83" s="4"/>
      <c r="D83" s="29"/>
      <c r="E83" s="5"/>
      <c r="F83" s="3"/>
    </row>
    <row r="84" spans="1:6" ht="19.5" hidden="1" thickTop="1">
      <c r="A84" t="s">
        <v>186</v>
      </c>
      <c r="B84" s="3">
        <v>380</v>
      </c>
      <c r="C84" s="4" t="s">
        <v>0</v>
      </c>
      <c r="D84" s="25"/>
      <c r="E84" s="5" t="s">
        <v>2</v>
      </c>
      <c r="F84" s="3">
        <f t="shared" ref="F84:F86" si="6">B84*D84</f>
        <v>0</v>
      </c>
    </row>
    <row r="85" spans="1:6" ht="19.5" hidden="1" thickTop="1">
      <c r="A85" t="s">
        <v>190</v>
      </c>
      <c r="B85" s="3">
        <v>380</v>
      </c>
      <c r="C85" s="4" t="s">
        <v>0</v>
      </c>
      <c r="D85" s="23"/>
      <c r="E85" s="5" t="s">
        <v>2</v>
      </c>
      <c r="F85" s="3">
        <f t="shared" si="6"/>
        <v>0</v>
      </c>
    </row>
    <row r="86" spans="1:6" ht="20.25" hidden="1" thickTop="1" thickBot="1">
      <c r="A86" t="s">
        <v>187</v>
      </c>
      <c r="B86" s="3">
        <v>380</v>
      </c>
      <c r="C86" s="4" t="s">
        <v>0</v>
      </c>
      <c r="D86" s="26"/>
      <c r="E86" s="5" t="s">
        <v>2</v>
      </c>
      <c r="F86" s="3">
        <f t="shared" si="6"/>
        <v>0</v>
      </c>
    </row>
    <row r="87" spans="1:6" ht="19.5" hidden="1" thickTop="1">
      <c r="A87" t="s">
        <v>189</v>
      </c>
      <c r="B87" s="3"/>
      <c r="C87" s="4"/>
      <c r="D87" s="29"/>
      <c r="E87" s="5"/>
      <c r="F87" s="3"/>
    </row>
    <row r="88" spans="1:6" ht="20.25" hidden="1" thickTop="1" thickBot="1">
      <c r="A88" t="s">
        <v>192</v>
      </c>
      <c r="B88" s="3">
        <v>140</v>
      </c>
      <c r="C88" s="4" t="s">
        <v>0</v>
      </c>
      <c r="D88" s="24"/>
      <c r="E88" s="5" t="s">
        <v>2</v>
      </c>
      <c r="F88" s="3">
        <f t="shared" ref="F88" si="7">B88*D88</f>
        <v>0</v>
      </c>
    </row>
    <row r="89" spans="1:6" ht="19.5" hidden="1" thickTop="1">
      <c r="A89" s="174" t="s">
        <v>193</v>
      </c>
      <c r="B89" s="3"/>
      <c r="C89" s="4"/>
      <c r="D89" s="29"/>
      <c r="E89" s="5"/>
      <c r="F89" s="3"/>
    </row>
    <row r="90" spans="1:6" ht="19.5" hidden="1" thickTop="1">
      <c r="A90" s="174"/>
      <c r="B90" s="3"/>
      <c r="C90" s="4"/>
      <c r="D90" s="29"/>
      <c r="E90" s="5"/>
      <c r="F90" s="3"/>
    </row>
    <row r="91" spans="1:6" ht="19.5" hidden="1" thickTop="1">
      <c r="A91" s="174"/>
      <c r="B91" s="3"/>
      <c r="C91" s="4"/>
      <c r="D91" s="29"/>
      <c r="E91" s="5"/>
      <c r="F91" s="3"/>
    </row>
    <row r="92" spans="1:6" ht="20.25" hidden="1" thickTop="1" thickBot="1">
      <c r="A92" t="s">
        <v>191</v>
      </c>
      <c r="B92" s="3">
        <v>180</v>
      </c>
      <c r="C92" s="4" t="s">
        <v>0</v>
      </c>
      <c r="D92" s="24"/>
      <c r="E92" s="5" t="s">
        <v>2</v>
      </c>
      <c r="F92" s="3">
        <f t="shared" ref="F92" si="8">B92*D92</f>
        <v>0</v>
      </c>
    </row>
    <row r="93" spans="1:6" ht="19.5" hidden="1" thickTop="1">
      <c r="B93" s="3"/>
      <c r="C93" s="4"/>
      <c r="D93" s="29"/>
      <c r="E93" s="5"/>
      <c r="F93" s="3"/>
    </row>
    <row r="94" spans="1:6" ht="19.5" hidden="1" thickTop="1">
      <c r="B94" s="3"/>
      <c r="C94" s="4"/>
      <c r="D94" s="29"/>
      <c r="E94" s="5"/>
      <c r="F94" s="3"/>
    </row>
    <row r="95" spans="1:6" ht="20.25" hidden="1" thickTop="1" thickBot="1">
      <c r="A95" s="13" t="s">
        <v>83</v>
      </c>
      <c r="C95" s="4"/>
      <c r="E95" s="5"/>
      <c r="F95" s="3"/>
    </row>
    <row r="96" spans="1:6" ht="19.5" hidden="1" thickTop="1">
      <c r="A96" t="s">
        <v>120</v>
      </c>
      <c r="B96" s="3">
        <v>220</v>
      </c>
      <c r="C96" s="4" t="s">
        <v>0</v>
      </c>
      <c r="D96" s="25"/>
      <c r="E96" s="5" t="s">
        <v>2</v>
      </c>
      <c r="F96" s="3">
        <f t="shared" ref="F96:F107" si="9">B96*D96</f>
        <v>0</v>
      </c>
    </row>
    <row r="97" spans="1:11" ht="19.5" hidden="1" thickTop="1">
      <c r="A97" t="s">
        <v>121</v>
      </c>
      <c r="B97" s="3">
        <v>10</v>
      </c>
      <c r="C97" s="4" t="s">
        <v>0</v>
      </c>
      <c r="D97" s="30"/>
      <c r="E97" s="5" t="s">
        <v>2</v>
      </c>
      <c r="F97" s="3">
        <f t="shared" si="9"/>
        <v>0</v>
      </c>
    </row>
    <row r="98" spans="1:11" ht="19.5" hidden="1" thickTop="1">
      <c r="A98" t="s">
        <v>122</v>
      </c>
      <c r="B98" s="3">
        <v>20</v>
      </c>
      <c r="C98" s="4" t="s">
        <v>0</v>
      </c>
      <c r="D98" s="23"/>
      <c r="E98" s="5" t="s">
        <v>2</v>
      </c>
      <c r="F98" s="3">
        <f t="shared" si="9"/>
        <v>0</v>
      </c>
    </row>
    <row r="99" spans="1:11" ht="19.5" hidden="1" thickTop="1">
      <c r="A99" t="s">
        <v>123</v>
      </c>
      <c r="B99" s="3">
        <v>70</v>
      </c>
      <c r="C99" s="4" t="s">
        <v>0</v>
      </c>
      <c r="D99" s="30"/>
      <c r="E99" s="5" t="s">
        <v>2</v>
      </c>
      <c r="F99" s="3">
        <f t="shared" si="9"/>
        <v>0</v>
      </c>
    </row>
    <row r="100" spans="1:11" ht="19.5" hidden="1" thickTop="1">
      <c r="A100" t="s">
        <v>124</v>
      </c>
      <c r="B100" s="3">
        <v>70</v>
      </c>
      <c r="C100" s="4" t="s">
        <v>0</v>
      </c>
      <c r="D100" s="23"/>
      <c r="E100" s="5" t="s">
        <v>2</v>
      </c>
      <c r="F100" s="3">
        <f t="shared" si="9"/>
        <v>0</v>
      </c>
    </row>
    <row r="101" spans="1:11" ht="19.5" thickTop="1">
      <c r="A101" t="s">
        <v>119</v>
      </c>
      <c r="B101" s="3">
        <v>200</v>
      </c>
      <c r="C101" s="4" t="s">
        <v>0</v>
      </c>
      <c r="D101" s="30"/>
      <c r="E101" s="5" t="s">
        <v>2</v>
      </c>
      <c r="F101" s="3">
        <f t="shared" si="9"/>
        <v>0</v>
      </c>
    </row>
    <row r="102" spans="1:11">
      <c r="A102" t="s">
        <v>125</v>
      </c>
      <c r="B102" s="3">
        <v>140</v>
      </c>
      <c r="C102" s="4" t="s">
        <v>0</v>
      </c>
      <c r="D102" s="23"/>
      <c r="E102" s="5" t="s">
        <v>2</v>
      </c>
      <c r="F102" s="3">
        <f t="shared" si="9"/>
        <v>0</v>
      </c>
    </row>
    <row r="103" spans="1:11">
      <c r="A103" t="s">
        <v>126</v>
      </c>
      <c r="B103" s="3">
        <v>40</v>
      </c>
      <c r="C103" s="4" t="s">
        <v>0</v>
      </c>
      <c r="D103" s="30"/>
      <c r="E103" s="5" t="s">
        <v>2</v>
      </c>
      <c r="F103" s="3">
        <f t="shared" si="9"/>
        <v>0</v>
      </c>
    </row>
    <row r="104" spans="1:11">
      <c r="A104" t="s">
        <v>127</v>
      </c>
      <c r="B104" s="3">
        <v>50</v>
      </c>
      <c r="C104" s="4" t="s">
        <v>0</v>
      </c>
      <c r="D104" s="23"/>
      <c r="E104" s="5" t="s">
        <v>2</v>
      </c>
      <c r="F104" s="3">
        <f t="shared" si="9"/>
        <v>0</v>
      </c>
    </row>
    <row r="105" spans="1:11">
      <c r="A105" t="s">
        <v>128</v>
      </c>
      <c r="B105" s="3">
        <v>300</v>
      </c>
      <c r="C105" s="4" t="s">
        <v>0</v>
      </c>
      <c r="D105" s="30"/>
      <c r="E105" s="5" t="s">
        <v>2</v>
      </c>
      <c r="F105" s="3">
        <f t="shared" si="9"/>
        <v>0</v>
      </c>
    </row>
    <row r="106" spans="1:11">
      <c r="A106" t="s">
        <v>129</v>
      </c>
      <c r="B106" s="3">
        <v>200</v>
      </c>
      <c r="C106" s="4" t="s">
        <v>0</v>
      </c>
      <c r="D106" s="23"/>
      <c r="E106" s="5" t="s">
        <v>2</v>
      </c>
      <c r="F106" s="3">
        <f t="shared" si="9"/>
        <v>0</v>
      </c>
    </row>
    <row r="107" spans="1:11" ht="19.5" thickBot="1">
      <c r="A107" t="s">
        <v>130</v>
      </c>
      <c r="B107" s="3">
        <v>250</v>
      </c>
      <c r="C107" s="4" t="s">
        <v>0</v>
      </c>
      <c r="D107" s="26"/>
      <c r="E107" s="5" t="s">
        <v>2</v>
      </c>
      <c r="F107" s="3">
        <f t="shared" si="9"/>
        <v>0</v>
      </c>
    </row>
    <row r="108" spans="1:11" ht="24.75" thickTop="1">
      <c r="B108" s="3"/>
      <c r="C108" s="4"/>
      <c r="D108" s="29"/>
      <c r="E108" s="5"/>
      <c r="F108" s="3"/>
      <c r="G108" s="179" t="s">
        <v>236</v>
      </c>
      <c r="H108" s="179"/>
      <c r="I108" s="176">
        <f>SUM(F56:F107)</f>
        <v>0</v>
      </c>
      <c r="J108" s="176"/>
    </row>
    <row r="109" spans="1:11">
      <c r="B109" s="3"/>
      <c r="C109" s="4"/>
      <c r="D109" s="29"/>
      <c r="E109" s="5"/>
      <c r="F109" s="3"/>
    </row>
    <row r="110" spans="1:11">
      <c r="B110" s="3"/>
      <c r="C110" s="4"/>
      <c r="D110" s="29"/>
      <c r="E110" s="5"/>
      <c r="F110" s="3"/>
    </row>
    <row r="111" spans="1:11" ht="19.5" thickBot="1">
      <c r="B111" s="3"/>
      <c r="C111" s="4"/>
      <c r="E111" s="5"/>
      <c r="F111" s="3"/>
    </row>
    <row r="112" spans="1:11" ht="20.25" thickTop="1" thickBot="1">
      <c r="A112" s="41" t="s">
        <v>53</v>
      </c>
      <c r="B112" s="3"/>
      <c r="C112" s="4"/>
      <c r="E112" s="5"/>
      <c r="F112" s="3"/>
      <c r="H112" s="147" t="s">
        <v>170</v>
      </c>
      <c r="I112" s="148"/>
      <c r="J112" s="148"/>
      <c r="K112" s="149"/>
    </row>
    <row r="113" spans="1:16" ht="19.5" thickTop="1">
      <c r="A113" s="9" t="s">
        <v>54</v>
      </c>
      <c r="B113" s="3">
        <v>400</v>
      </c>
      <c r="C113" s="4" t="s">
        <v>0</v>
      </c>
      <c r="D113" s="25"/>
      <c r="E113" s="5" t="s">
        <v>2</v>
      </c>
      <c r="F113" s="3">
        <f t="shared" si="1"/>
        <v>0</v>
      </c>
      <c r="H113" s="150"/>
      <c r="I113" s="151"/>
      <c r="J113" s="151"/>
      <c r="K113" s="152"/>
    </row>
    <row r="114" spans="1:16">
      <c r="A114" s="9" t="s">
        <v>55</v>
      </c>
      <c r="B114" s="3">
        <v>400</v>
      </c>
      <c r="C114" s="4" t="s">
        <v>0</v>
      </c>
      <c r="D114" s="30"/>
      <c r="E114" s="5" t="s">
        <v>2</v>
      </c>
      <c r="F114" s="3">
        <f t="shared" si="1"/>
        <v>0</v>
      </c>
      <c r="H114" s="150"/>
      <c r="I114" s="151"/>
      <c r="J114" s="151"/>
      <c r="K114" s="152"/>
    </row>
    <row r="115" spans="1:16" ht="19.5" thickBot="1">
      <c r="A115" s="9" t="s">
        <v>56</v>
      </c>
      <c r="B115" s="3">
        <v>400</v>
      </c>
      <c r="C115" s="4" t="s">
        <v>0</v>
      </c>
      <c r="D115" s="23"/>
      <c r="E115" s="5" t="s">
        <v>2</v>
      </c>
      <c r="F115" s="3">
        <f t="shared" si="1"/>
        <v>0</v>
      </c>
      <c r="H115" s="153"/>
      <c r="I115" s="154"/>
      <c r="J115" s="154"/>
      <c r="K115" s="155"/>
    </row>
    <row r="116" spans="1:16">
      <c r="A116" s="9" t="s">
        <v>57</v>
      </c>
      <c r="B116" s="3">
        <v>400</v>
      </c>
      <c r="C116" s="4" t="s">
        <v>0</v>
      </c>
      <c r="D116" s="30"/>
      <c r="E116" s="5" t="s">
        <v>2</v>
      </c>
      <c r="F116" s="3">
        <f t="shared" si="1"/>
        <v>0</v>
      </c>
    </row>
    <row r="117" spans="1:16">
      <c r="A117" s="9" t="s">
        <v>58</v>
      </c>
      <c r="B117" s="3">
        <v>400</v>
      </c>
      <c r="C117" s="4" t="s">
        <v>0</v>
      </c>
      <c r="D117" s="23"/>
      <c r="E117" s="5" t="s">
        <v>2</v>
      </c>
      <c r="F117" s="3">
        <f t="shared" si="1"/>
        <v>0</v>
      </c>
    </row>
    <row r="118" spans="1:16">
      <c r="A118" s="9" t="s">
        <v>59</v>
      </c>
      <c r="B118" s="3">
        <v>400</v>
      </c>
      <c r="C118" s="4" t="s">
        <v>0</v>
      </c>
      <c r="D118" s="30"/>
      <c r="E118" s="5" t="s">
        <v>2</v>
      </c>
      <c r="F118" s="3">
        <f t="shared" si="1"/>
        <v>0</v>
      </c>
    </row>
    <row r="119" spans="1:16">
      <c r="A119" s="9" t="s">
        <v>60</v>
      </c>
      <c r="B119" s="3">
        <v>300</v>
      </c>
      <c r="C119" s="4" t="s">
        <v>0</v>
      </c>
      <c r="D119" s="23"/>
      <c r="E119" s="5" t="s">
        <v>2</v>
      </c>
      <c r="F119" s="3">
        <f t="shared" si="1"/>
        <v>0</v>
      </c>
      <c r="G119" s="104" t="s">
        <v>212</v>
      </c>
      <c r="H119" t="s">
        <v>198</v>
      </c>
    </row>
    <row r="120" spans="1:16">
      <c r="A120" s="9" t="s">
        <v>61</v>
      </c>
      <c r="B120" s="3">
        <v>300</v>
      </c>
      <c r="C120" s="4" t="s">
        <v>0</v>
      </c>
      <c r="D120" s="30"/>
      <c r="E120" s="5" t="s">
        <v>2</v>
      </c>
      <c r="F120" s="3">
        <f t="shared" si="1"/>
        <v>0</v>
      </c>
      <c r="G120" s="105"/>
      <c r="H120" t="s">
        <v>199</v>
      </c>
    </row>
    <row r="121" spans="1:16">
      <c r="A121" s="9" t="s">
        <v>62</v>
      </c>
      <c r="B121" s="3">
        <v>200</v>
      </c>
      <c r="C121" s="4" t="s">
        <v>0</v>
      </c>
      <c r="D121" s="23"/>
      <c r="E121" s="5" t="s">
        <v>2</v>
      </c>
      <c r="F121" s="3">
        <f t="shared" si="1"/>
        <v>0</v>
      </c>
      <c r="G121" s="106"/>
    </row>
    <row r="122" spans="1:16">
      <c r="A122" s="9" t="s">
        <v>63</v>
      </c>
      <c r="B122" s="3">
        <v>200</v>
      </c>
      <c r="C122" s="4" t="s">
        <v>0</v>
      </c>
      <c r="D122" s="30"/>
      <c r="E122" s="5" t="s">
        <v>2</v>
      </c>
      <c r="F122" s="3">
        <f t="shared" si="1"/>
        <v>0</v>
      </c>
      <c r="H122" s="31"/>
      <c r="I122" s="31"/>
      <c r="J122" s="31"/>
      <c r="K122" s="31"/>
    </row>
    <row r="123" spans="1:16">
      <c r="A123" s="9" t="s">
        <v>64</v>
      </c>
      <c r="B123" s="3">
        <v>1100</v>
      </c>
      <c r="C123" s="4" t="s">
        <v>0</v>
      </c>
      <c r="D123" s="23"/>
      <c r="E123" s="5" t="s">
        <v>2</v>
      </c>
      <c r="F123" s="3">
        <f t="shared" si="1"/>
        <v>0</v>
      </c>
      <c r="H123" s="34"/>
      <c r="I123" s="31"/>
      <c r="J123" s="31"/>
      <c r="K123" s="31"/>
      <c r="M123" s="32" t="s">
        <v>196</v>
      </c>
      <c r="N123" s="33">
        <f>200*D123</f>
        <v>0</v>
      </c>
      <c r="O123" s="33" t="s">
        <v>197</v>
      </c>
      <c r="P123" s="33">
        <f>900*D123</f>
        <v>0</v>
      </c>
    </row>
    <row r="124" spans="1:16">
      <c r="A124" s="9" t="s">
        <v>65</v>
      </c>
      <c r="B124" s="3">
        <v>200</v>
      </c>
      <c r="C124" s="4" t="s">
        <v>0</v>
      </c>
      <c r="D124" s="30"/>
      <c r="E124" s="5" t="s">
        <v>2</v>
      </c>
      <c r="F124" s="3">
        <f t="shared" si="1"/>
        <v>0</v>
      </c>
      <c r="H124" s="31"/>
      <c r="I124" s="31"/>
      <c r="J124" s="31"/>
      <c r="K124" s="31"/>
    </row>
    <row r="125" spans="1:16">
      <c r="A125" s="8" t="s">
        <v>66</v>
      </c>
      <c r="B125" s="3">
        <v>100</v>
      </c>
      <c r="C125" s="4" t="s">
        <v>0</v>
      </c>
      <c r="D125" s="23"/>
      <c r="E125" s="5" t="s">
        <v>2</v>
      </c>
      <c r="F125" s="3">
        <f t="shared" ref="F125:F144" si="10">B125*D125</f>
        <v>0</v>
      </c>
      <c r="H125" s="31"/>
      <c r="I125" s="31"/>
      <c r="J125" s="31"/>
      <c r="K125" s="31"/>
    </row>
    <row r="126" spans="1:16">
      <c r="A126" s="8" t="s">
        <v>67</v>
      </c>
      <c r="B126" s="3">
        <v>320</v>
      </c>
      <c r="C126" s="4" t="s">
        <v>0</v>
      </c>
      <c r="D126" s="30"/>
      <c r="E126" s="5" t="s">
        <v>2</v>
      </c>
      <c r="F126" s="3">
        <f t="shared" si="10"/>
        <v>0</v>
      </c>
      <c r="H126" s="34"/>
      <c r="I126" s="31"/>
      <c r="J126" s="31"/>
      <c r="K126" s="31"/>
      <c r="M126" s="32" t="s">
        <v>196</v>
      </c>
      <c r="N126" s="33">
        <f>100*D126</f>
        <v>0</v>
      </c>
      <c r="O126" s="33" t="s">
        <v>197</v>
      </c>
      <c r="P126" s="33">
        <f>220*D126</f>
        <v>0</v>
      </c>
    </row>
    <row r="127" spans="1:16">
      <c r="A127" s="8" t="s">
        <v>69</v>
      </c>
      <c r="B127" s="3">
        <v>570</v>
      </c>
      <c r="C127" s="4" t="s">
        <v>0</v>
      </c>
      <c r="D127" s="30"/>
      <c r="E127" s="5" t="s">
        <v>2</v>
      </c>
      <c r="F127" s="3">
        <f t="shared" si="10"/>
        <v>0</v>
      </c>
      <c r="H127" s="34"/>
      <c r="I127" s="31"/>
      <c r="J127" s="31"/>
      <c r="K127" s="31"/>
      <c r="M127" s="32" t="s">
        <v>196</v>
      </c>
      <c r="N127" s="33">
        <f>100*D127</f>
        <v>0</v>
      </c>
      <c r="O127" s="33" t="s">
        <v>197</v>
      </c>
      <c r="P127" s="33">
        <f>470*D127</f>
        <v>0</v>
      </c>
    </row>
    <row r="128" spans="1:16">
      <c r="A128" s="8" t="s">
        <v>70</v>
      </c>
      <c r="B128" s="3">
        <v>2100</v>
      </c>
      <c r="C128" s="4" t="s">
        <v>0</v>
      </c>
      <c r="D128" s="30"/>
      <c r="E128" s="5" t="s">
        <v>2</v>
      </c>
      <c r="F128" s="3">
        <f t="shared" si="10"/>
        <v>0</v>
      </c>
      <c r="H128" s="31"/>
      <c r="I128" s="31"/>
      <c r="J128" s="31"/>
      <c r="K128" s="31"/>
      <c r="N128" s="31"/>
      <c r="O128" s="31"/>
      <c r="P128" s="31"/>
    </row>
    <row r="129" spans="1:16">
      <c r="A129" s="8" t="s">
        <v>71</v>
      </c>
      <c r="B129" s="3">
        <v>1000</v>
      </c>
      <c r="C129" s="4" t="s">
        <v>0</v>
      </c>
      <c r="D129" s="23"/>
      <c r="E129" s="5" t="s">
        <v>2</v>
      </c>
      <c r="F129" s="3">
        <f t="shared" si="10"/>
        <v>0</v>
      </c>
      <c r="H129" s="31"/>
      <c r="I129" s="31"/>
      <c r="J129" s="31"/>
      <c r="K129" s="31"/>
      <c r="N129" s="31"/>
      <c r="O129" s="31"/>
      <c r="P129" s="31"/>
    </row>
    <row r="130" spans="1:16">
      <c r="A130" s="10" t="s">
        <v>72</v>
      </c>
      <c r="B130" s="3">
        <v>100</v>
      </c>
      <c r="C130" s="4" t="s">
        <v>0</v>
      </c>
      <c r="D130" s="30"/>
      <c r="E130" s="5" t="s">
        <v>2</v>
      </c>
      <c r="F130" s="3">
        <f t="shared" si="10"/>
        <v>0</v>
      </c>
    </row>
    <row r="131" spans="1:16">
      <c r="A131" s="10" t="s">
        <v>73</v>
      </c>
      <c r="B131" s="3">
        <v>100</v>
      </c>
      <c r="C131" s="4" t="s">
        <v>0</v>
      </c>
      <c r="D131" s="23"/>
      <c r="E131" s="5" t="s">
        <v>2</v>
      </c>
      <c r="F131" s="3">
        <f t="shared" si="10"/>
        <v>0</v>
      </c>
    </row>
    <row r="132" spans="1:16">
      <c r="A132" s="10" t="s">
        <v>74</v>
      </c>
      <c r="B132" s="3">
        <v>100</v>
      </c>
      <c r="C132" s="4" t="s">
        <v>0</v>
      </c>
      <c r="D132" s="30"/>
      <c r="E132" s="5" t="s">
        <v>2</v>
      </c>
      <c r="F132" s="3">
        <f t="shared" si="10"/>
        <v>0</v>
      </c>
    </row>
    <row r="133" spans="1:16">
      <c r="A133" s="10" t="s">
        <v>75</v>
      </c>
      <c r="B133" s="3">
        <v>100</v>
      </c>
      <c r="C133" s="4" t="s">
        <v>0</v>
      </c>
      <c r="D133" s="23"/>
      <c r="E133" s="5" t="s">
        <v>2</v>
      </c>
      <c r="F133" s="3">
        <f t="shared" si="10"/>
        <v>0</v>
      </c>
      <c r="H133" t="s">
        <v>168</v>
      </c>
    </row>
    <row r="134" spans="1:16">
      <c r="A134" s="10" t="s">
        <v>76</v>
      </c>
      <c r="B134" s="3">
        <v>100</v>
      </c>
      <c r="C134" s="4" t="s">
        <v>0</v>
      </c>
      <c r="D134" s="30"/>
      <c r="E134" s="5" t="s">
        <v>2</v>
      </c>
      <c r="F134" s="3">
        <f t="shared" si="10"/>
        <v>0</v>
      </c>
      <c r="H134" t="s">
        <v>168</v>
      </c>
    </row>
    <row r="135" spans="1:16">
      <c r="A135" s="11" t="s">
        <v>77</v>
      </c>
      <c r="B135" s="3">
        <v>500</v>
      </c>
      <c r="C135" s="4" t="s">
        <v>0</v>
      </c>
      <c r="D135" s="23"/>
      <c r="E135" s="5" t="s">
        <v>2</v>
      </c>
      <c r="F135" s="3">
        <f t="shared" si="10"/>
        <v>0</v>
      </c>
    </row>
    <row r="136" spans="1:16">
      <c r="A136" s="11" t="s">
        <v>78</v>
      </c>
      <c r="B136" s="3">
        <v>420</v>
      </c>
      <c r="C136" s="4" t="s">
        <v>0</v>
      </c>
      <c r="D136" s="30"/>
      <c r="E136" s="5" t="s">
        <v>2</v>
      </c>
      <c r="F136" s="3">
        <f t="shared" si="10"/>
        <v>0</v>
      </c>
    </row>
    <row r="137" spans="1:16">
      <c r="A137" s="11" t="s">
        <v>145</v>
      </c>
      <c r="B137" s="3">
        <v>300</v>
      </c>
      <c r="C137" s="4" t="s">
        <v>0</v>
      </c>
      <c r="D137" s="30"/>
      <c r="E137" s="5" t="s">
        <v>2</v>
      </c>
      <c r="F137" s="3">
        <f t="shared" si="10"/>
        <v>0</v>
      </c>
    </row>
    <row r="138" spans="1:16">
      <c r="A138" s="11" t="s">
        <v>146</v>
      </c>
      <c r="B138" s="3">
        <v>450</v>
      </c>
      <c r="C138" s="4" t="s">
        <v>0</v>
      </c>
      <c r="D138" s="30"/>
      <c r="E138" s="5" t="s">
        <v>2</v>
      </c>
      <c r="F138" s="3">
        <f t="shared" si="10"/>
        <v>0</v>
      </c>
    </row>
    <row r="139" spans="1:16">
      <c r="A139" s="11" t="s">
        <v>147</v>
      </c>
      <c r="B139" s="3">
        <v>520</v>
      </c>
      <c r="C139" s="4" t="s">
        <v>0</v>
      </c>
      <c r="D139" s="30"/>
      <c r="E139" s="5" t="s">
        <v>2</v>
      </c>
      <c r="F139" s="3">
        <f t="shared" si="10"/>
        <v>0</v>
      </c>
    </row>
    <row r="140" spans="1:16">
      <c r="A140" s="11" t="s">
        <v>79</v>
      </c>
      <c r="B140" s="3">
        <v>28000</v>
      </c>
      <c r="C140" s="4" t="s">
        <v>0</v>
      </c>
      <c r="D140" s="23"/>
      <c r="E140" s="5" t="s">
        <v>2</v>
      </c>
      <c r="F140" s="3">
        <f t="shared" si="10"/>
        <v>0</v>
      </c>
      <c r="H140" t="s">
        <v>194</v>
      </c>
    </row>
    <row r="141" spans="1:16">
      <c r="A141" s="11" t="s">
        <v>148</v>
      </c>
      <c r="B141" s="3">
        <v>300</v>
      </c>
      <c r="C141" s="4" t="s">
        <v>0</v>
      </c>
      <c r="D141" s="30"/>
      <c r="E141" s="5" t="s">
        <v>2</v>
      </c>
      <c r="F141" s="3">
        <f t="shared" si="10"/>
        <v>0</v>
      </c>
    </row>
    <row r="142" spans="1:16">
      <c r="A142" s="11" t="s">
        <v>149</v>
      </c>
      <c r="B142" s="3">
        <v>500</v>
      </c>
      <c r="C142" s="4" t="s">
        <v>0</v>
      </c>
      <c r="D142" s="23"/>
      <c r="E142" s="5" t="s">
        <v>2</v>
      </c>
      <c r="F142" s="3">
        <f t="shared" si="10"/>
        <v>0</v>
      </c>
    </row>
    <row r="143" spans="1:16">
      <c r="A143" s="11" t="s">
        <v>80</v>
      </c>
      <c r="B143" s="3">
        <v>500</v>
      </c>
      <c r="C143" s="4" t="s">
        <v>0</v>
      </c>
      <c r="D143" s="30"/>
      <c r="E143" s="5" t="s">
        <v>2</v>
      </c>
      <c r="F143" s="3">
        <f t="shared" si="10"/>
        <v>0</v>
      </c>
    </row>
    <row r="144" spans="1:16" ht="19.5" thickBot="1">
      <c r="A144" s="11" t="s">
        <v>81</v>
      </c>
      <c r="B144" s="3">
        <v>0</v>
      </c>
      <c r="C144" s="4" t="s">
        <v>0</v>
      </c>
      <c r="D144" s="26"/>
      <c r="E144" s="5" t="s">
        <v>2</v>
      </c>
      <c r="F144" s="3">
        <f t="shared" si="10"/>
        <v>0</v>
      </c>
    </row>
    <row r="145" spans="1:11" ht="24.75" thickTop="1">
      <c r="A145" s="86"/>
      <c r="B145" s="87"/>
      <c r="C145" s="88"/>
      <c r="D145" s="29"/>
      <c r="E145" s="89"/>
      <c r="F145" s="3"/>
      <c r="G145" s="179" t="s">
        <v>237</v>
      </c>
      <c r="H145" s="179"/>
      <c r="I145" s="176">
        <f>SUM(F113:F144)</f>
        <v>0</v>
      </c>
      <c r="J145" s="176"/>
    </row>
    <row r="146" spans="1:11" ht="20.25" customHeight="1" thickBot="1">
      <c r="A146" s="12"/>
      <c r="B146" s="3"/>
      <c r="C146" s="4"/>
      <c r="E146" s="5"/>
      <c r="F146" s="3"/>
    </row>
    <row r="147" spans="1:11" ht="20.25" thickTop="1" thickBot="1">
      <c r="A147" s="43" t="s">
        <v>137</v>
      </c>
      <c r="C147" s="4"/>
      <c r="E147" s="5"/>
      <c r="F147" s="3"/>
      <c r="H147" s="118" t="s">
        <v>169</v>
      </c>
      <c r="I147" s="136"/>
      <c r="J147" s="136"/>
      <c r="K147" s="137"/>
    </row>
    <row r="148" spans="1:11" ht="20.25" thickTop="1" thickBot="1">
      <c r="A148" s="14" t="s">
        <v>75</v>
      </c>
      <c r="C148" s="4"/>
      <c r="D148" s="20"/>
      <c r="E148" s="5"/>
      <c r="F148" s="3"/>
      <c r="H148" s="138"/>
      <c r="I148" s="139"/>
      <c r="J148" s="139"/>
      <c r="K148" s="140"/>
    </row>
    <row r="149" spans="1:11" ht="19.5" thickTop="1">
      <c r="A149" t="s">
        <v>138</v>
      </c>
      <c r="B149" s="3">
        <v>720</v>
      </c>
      <c r="C149" s="4" t="s">
        <v>0</v>
      </c>
      <c r="D149" s="23"/>
      <c r="E149" s="5" t="s">
        <v>2</v>
      </c>
      <c r="F149" s="3">
        <f t="shared" ref="F149:F152" si="11">B149*D149</f>
        <v>0</v>
      </c>
      <c r="H149" s="138"/>
      <c r="I149" s="139"/>
      <c r="J149" s="139"/>
      <c r="K149" s="140"/>
    </row>
    <row r="150" spans="1:11">
      <c r="A150" t="s">
        <v>139</v>
      </c>
      <c r="B150" s="3">
        <v>400</v>
      </c>
      <c r="C150" s="4" t="s">
        <v>0</v>
      </c>
      <c r="D150" s="30"/>
      <c r="E150" s="5" t="s">
        <v>2</v>
      </c>
      <c r="F150" s="3">
        <f t="shared" si="11"/>
        <v>0</v>
      </c>
      <c r="H150" s="138"/>
      <c r="I150" s="139"/>
      <c r="J150" s="139"/>
      <c r="K150" s="140"/>
    </row>
    <row r="151" spans="1:11">
      <c r="A151" t="s">
        <v>140</v>
      </c>
      <c r="B151" s="3">
        <v>720</v>
      </c>
      <c r="C151" s="4" t="s">
        <v>0</v>
      </c>
      <c r="D151" s="23"/>
      <c r="E151" s="5" t="s">
        <v>2</v>
      </c>
      <c r="F151" s="3">
        <f t="shared" si="11"/>
        <v>0</v>
      </c>
      <c r="H151" s="138"/>
      <c r="I151" s="139"/>
      <c r="J151" s="139"/>
      <c r="K151" s="140"/>
    </row>
    <row r="152" spans="1:11" ht="19.5" thickBot="1">
      <c r="A152" t="s">
        <v>141</v>
      </c>
      <c r="B152" s="3">
        <v>160</v>
      </c>
      <c r="C152" s="4" t="s">
        <v>0</v>
      </c>
      <c r="D152" s="26"/>
      <c r="E152" s="5" t="s">
        <v>2</v>
      </c>
      <c r="F152" s="3">
        <f t="shared" si="11"/>
        <v>0</v>
      </c>
      <c r="H152" s="157"/>
      <c r="I152" s="158"/>
      <c r="J152" s="158"/>
      <c r="K152" s="159"/>
    </row>
    <row r="153" spans="1:11" ht="18.75" customHeight="1" thickTop="1" thickBot="1">
      <c r="B153" s="3"/>
      <c r="C153" s="4"/>
      <c r="E153" s="5"/>
      <c r="F153" s="3"/>
    </row>
    <row r="154" spans="1:11" ht="18.75" customHeight="1" thickBot="1">
      <c r="A154" s="14" t="s">
        <v>76</v>
      </c>
      <c r="C154" s="4"/>
      <c r="D154" s="20"/>
      <c r="E154" s="5"/>
      <c r="F154" s="3"/>
      <c r="H154" s="118" t="s">
        <v>213</v>
      </c>
      <c r="I154" s="136"/>
      <c r="J154" s="136"/>
      <c r="K154" s="137"/>
    </row>
    <row r="155" spans="1:11" ht="19.5" thickTop="1">
      <c r="A155" t="s">
        <v>142</v>
      </c>
      <c r="B155" s="3">
        <v>50</v>
      </c>
      <c r="C155" s="4" t="s">
        <v>0</v>
      </c>
      <c r="D155" s="23"/>
      <c r="E155" s="5" t="s">
        <v>2</v>
      </c>
      <c r="F155" s="3">
        <f t="shared" ref="F155:F156" si="12">B155*D155</f>
        <v>0</v>
      </c>
      <c r="H155" s="138"/>
      <c r="I155" s="139"/>
      <c r="J155" s="139"/>
      <c r="K155" s="140"/>
    </row>
    <row r="156" spans="1:11" ht="19.5" thickBot="1">
      <c r="A156" t="s">
        <v>143</v>
      </c>
      <c r="B156" s="3">
        <v>30</v>
      </c>
      <c r="C156" s="4" t="s">
        <v>0</v>
      </c>
      <c r="D156" s="26"/>
      <c r="E156" s="5" t="s">
        <v>2</v>
      </c>
      <c r="F156" s="3">
        <f t="shared" si="12"/>
        <v>0</v>
      </c>
      <c r="H156" s="138"/>
      <c r="I156" s="139"/>
      <c r="J156" s="139"/>
      <c r="K156" s="140"/>
    </row>
    <row r="157" spans="1:11" ht="20.25" thickTop="1" thickBot="1">
      <c r="B157" s="3"/>
      <c r="C157" s="4"/>
      <c r="E157" s="5"/>
      <c r="F157" s="3"/>
      <c r="H157" s="138"/>
      <c r="I157" s="139"/>
      <c r="J157" s="139"/>
      <c r="K157" s="140"/>
    </row>
    <row r="158" spans="1:11" ht="23.25" customHeight="1">
      <c r="B158" s="179" t="s">
        <v>238</v>
      </c>
      <c r="C158" s="179"/>
      <c r="D158" s="179"/>
      <c r="E158" s="176">
        <f>SUM(F149:F156)</f>
        <v>0</v>
      </c>
      <c r="F158" s="176"/>
      <c r="H158" s="141" t="s">
        <v>214</v>
      </c>
      <c r="I158" s="142"/>
      <c r="J158" s="142"/>
      <c r="K158" s="143"/>
    </row>
    <row r="159" spans="1:11" ht="19.5" thickBot="1">
      <c r="B159" s="3"/>
      <c r="C159" s="4"/>
      <c r="E159" s="5"/>
      <c r="F159" s="3"/>
      <c r="H159" s="144"/>
      <c r="I159" s="145"/>
      <c r="J159" s="145"/>
      <c r="K159" s="146"/>
    </row>
    <row r="160" spans="1:11">
      <c r="B160" s="3"/>
      <c r="C160" s="4"/>
      <c r="E160" s="5"/>
      <c r="F160" s="3"/>
    </row>
    <row r="161" spans="1:8" ht="19.5" thickBot="1"/>
    <row r="162" spans="1:8" ht="20.25" thickTop="1" thickBot="1">
      <c r="A162" s="41" t="s">
        <v>84</v>
      </c>
      <c r="C162" s="4"/>
      <c r="E162" s="5"/>
      <c r="F162" s="3"/>
    </row>
    <row r="163" spans="1:8" ht="20.25" thickTop="1" thickBot="1">
      <c r="A163" s="14" t="s">
        <v>99</v>
      </c>
      <c r="C163" s="4"/>
      <c r="D163" s="20"/>
      <c r="E163" s="5"/>
      <c r="F163" s="3"/>
      <c r="H163" t="s">
        <v>204</v>
      </c>
    </row>
    <row r="164" spans="1:8" ht="19.5" thickTop="1">
      <c r="A164" t="s">
        <v>85</v>
      </c>
      <c r="B164" s="3">
        <v>4400</v>
      </c>
      <c r="C164" s="4" t="s">
        <v>0</v>
      </c>
      <c r="D164" s="23"/>
      <c r="E164" s="5" t="s">
        <v>2</v>
      </c>
      <c r="F164" s="3">
        <f t="shared" ref="F164:F177" si="13">B164*D164</f>
        <v>0</v>
      </c>
      <c r="H164" t="s">
        <v>171</v>
      </c>
    </row>
    <row r="165" spans="1:8">
      <c r="A165" t="s">
        <v>86</v>
      </c>
      <c r="B165" s="3">
        <v>2400</v>
      </c>
      <c r="C165" s="4" t="s">
        <v>0</v>
      </c>
      <c r="D165" s="30"/>
      <c r="E165" s="5" t="s">
        <v>2</v>
      </c>
      <c r="F165" s="3">
        <f t="shared" si="13"/>
        <v>0</v>
      </c>
      <c r="H165" t="s">
        <v>171</v>
      </c>
    </row>
    <row r="166" spans="1:8">
      <c r="A166" t="s">
        <v>87</v>
      </c>
      <c r="B166" s="3">
        <v>3600</v>
      </c>
      <c r="C166" s="4" t="s">
        <v>0</v>
      </c>
      <c r="D166" s="30"/>
      <c r="E166" s="5" t="s">
        <v>2</v>
      </c>
      <c r="F166" s="3">
        <f t="shared" si="13"/>
        <v>0</v>
      </c>
      <c r="H166" t="s">
        <v>172</v>
      </c>
    </row>
    <row r="167" spans="1:8">
      <c r="A167" t="s">
        <v>246</v>
      </c>
      <c r="B167" s="3">
        <v>2000</v>
      </c>
      <c r="C167" s="4" t="s">
        <v>0</v>
      </c>
      <c r="D167" s="23"/>
      <c r="E167" s="5" t="s">
        <v>2</v>
      </c>
      <c r="F167" s="3">
        <f t="shared" si="13"/>
        <v>0</v>
      </c>
      <c r="H167" t="s">
        <v>172</v>
      </c>
    </row>
    <row r="168" spans="1:8">
      <c r="A168" t="s">
        <v>89</v>
      </c>
      <c r="B168" s="3">
        <v>10000</v>
      </c>
      <c r="C168" s="4" t="s">
        <v>0</v>
      </c>
      <c r="D168" s="30"/>
      <c r="E168" s="5" t="s">
        <v>2</v>
      </c>
      <c r="F168" s="3">
        <f t="shared" si="13"/>
        <v>0</v>
      </c>
      <c r="H168" t="s">
        <v>172</v>
      </c>
    </row>
    <row r="169" spans="1:8">
      <c r="A169" t="s">
        <v>90</v>
      </c>
      <c r="B169" s="3">
        <v>5000</v>
      </c>
      <c r="C169" s="4" t="s">
        <v>0</v>
      </c>
      <c r="D169" s="23"/>
      <c r="E169" s="5" t="s">
        <v>2</v>
      </c>
      <c r="F169" s="3">
        <f t="shared" si="13"/>
        <v>0</v>
      </c>
      <c r="H169" t="s">
        <v>172</v>
      </c>
    </row>
    <row r="170" spans="1:8">
      <c r="A170" t="s">
        <v>91</v>
      </c>
      <c r="B170" s="3">
        <v>3000</v>
      </c>
      <c r="C170" s="4" t="s">
        <v>0</v>
      </c>
      <c r="D170" s="30"/>
      <c r="E170" s="5" t="s">
        <v>2</v>
      </c>
      <c r="F170" s="3">
        <f t="shared" si="13"/>
        <v>0</v>
      </c>
      <c r="H170" t="s">
        <v>171</v>
      </c>
    </row>
    <row r="171" spans="1:8">
      <c r="A171" t="s">
        <v>92</v>
      </c>
      <c r="B171" s="3">
        <v>1700</v>
      </c>
      <c r="C171" s="4" t="s">
        <v>0</v>
      </c>
      <c r="D171" s="23"/>
      <c r="E171" s="5" t="s">
        <v>2</v>
      </c>
      <c r="F171" s="3">
        <f t="shared" si="13"/>
        <v>0</v>
      </c>
      <c r="H171" t="s">
        <v>171</v>
      </c>
    </row>
    <row r="172" spans="1:8">
      <c r="A172" t="s">
        <v>93</v>
      </c>
      <c r="B172" s="3">
        <v>4400</v>
      </c>
      <c r="C172" s="4" t="s">
        <v>0</v>
      </c>
      <c r="D172" s="30"/>
      <c r="E172" s="5" t="s">
        <v>2</v>
      </c>
      <c r="F172" s="3">
        <f t="shared" si="13"/>
        <v>0</v>
      </c>
      <c r="H172" t="s">
        <v>172</v>
      </c>
    </row>
    <row r="173" spans="1:8">
      <c r="A173" t="s">
        <v>94</v>
      </c>
      <c r="B173" s="3">
        <v>2400</v>
      </c>
      <c r="C173" s="4" t="s">
        <v>0</v>
      </c>
      <c r="D173" s="23"/>
      <c r="E173" s="5" t="s">
        <v>2</v>
      </c>
      <c r="F173" s="3">
        <f t="shared" si="13"/>
        <v>0</v>
      </c>
      <c r="H173" t="s">
        <v>172</v>
      </c>
    </row>
    <row r="174" spans="1:8">
      <c r="A174" t="s">
        <v>95</v>
      </c>
      <c r="B174" s="3">
        <v>5200</v>
      </c>
      <c r="C174" s="4" t="s">
        <v>0</v>
      </c>
      <c r="D174" s="30"/>
      <c r="E174" s="5" t="s">
        <v>2</v>
      </c>
      <c r="F174" s="3">
        <f t="shared" si="13"/>
        <v>0</v>
      </c>
      <c r="H174" t="s">
        <v>174</v>
      </c>
    </row>
    <row r="175" spans="1:8">
      <c r="A175" t="s">
        <v>96</v>
      </c>
      <c r="B175" s="3">
        <v>2800</v>
      </c>
      <c r="C175" s="4" t="s">
        <v>0</v>
      </c>
      <c r="D175" s="23"/>
      <c r="E175" s="5" t="s">
        <v>2</v>
      </c>
      <c r="F175" s="3">
        <f t="shared" si="13"/>
        <v>0</v>
      </c>
      <c r="H175" t="s">
        <v>174</v>
      </c>
    </row>
    <row r="176" spans="1:8">
      <c r="A176" t="s">
        <v>97</v>
      </c>
      <c r="B176" s="3">
        <v>4000</v>
      </c>
      <c r="C176" s="4" t="s">
        <v>0</v>
      </c>
      <c r="D176" s="30"/>
      <c r="E176" s="5" t="s">
        <v>2</v>
      </c>
      <c r="F176" s="3">
        <f t="shared" si="13"/>
        <v>0</v>
      </c>
      <c r="H176" t="s">
        <v>173</v>
      </c>
    </row>
    <row r="177" spans="1:10" ht="19.5" thickBot="1">
      <c r="A177" t="s">
        <v>98</v>
      </c>
      <c r="B177" s="3">
        <v>2200</v>
      </c>
      <c r="C177" s="4" t="s">
        <v>0</v>
      </c>
      <c r="D177" s="26"/>
      <c r="E177" s="5" t="s">
        <v>2</v>
      </c>
      <c r="F177" s="3">
        <f t="shared" si="13"/>
        <v>0</v>
      </c>
      <c r="H177" t="s">
        <v>173</v>
      </c>
    </row>
    <row r="178" spans="1:10" ht="19.5" thickTop="1">
      <c r="B178" s="3"/>
      <c r="C178" s="4"/>
      <c r="E178" s="5"/>
      <c r="F178" s="3"/>
    </row>
    <row r="179" spans="1:10" ht="19.5" thickBot="1">
      <c r="A179" s="15" t="s">
        <v>100</v>
      </c>
      <c r="B179" s="3"/>
      <c r="C179" s="4"/>
      <c r="D179" s="20"/>
      <c r="E179" s="5"/>
      <c r="F179" s="3"/>
    </row>
    <row r="180" spans="1:10" ht="19.5" thickTop="1">
      <c r="A180" t="s">
        <v>151</v>
      </c>
      <c r="B180" s="3">
        <v>720</v>
      </c>
      <c r="C180" s="4" t="s">
        <v>0</v>
      </c>
      <c r="D180" s="23"/>
      <c r="E180" s="5" t="s">
        <v>2</v>
      </c>
      <c r="F180" s="3">
        <f t="shared" ref="F180:F198" si="14">B180*D180</f>
        <v>0</v>
      </c>
    </row>
    <row r="181" spans="1:10">
      <c r="A181" t="s">
        <v>152</v>
      </c>
      <c r="B181" s="3">
        <v>300</v>
      </c>
      <c r="C181" s="4" t="s">
        <v>0</v>
      </c>
      <c r="D181" s="30"/>
      <c r="E181" s="5" t="s">
        <v>2</v>
      </c>
      <c r="F181" s="3">
        <f t="shared" si="14"/>
        <v>0</v>
      </c>
    </row>
    <row r="182" spans="1:10">
      <c r="A182" t="s">
        <v>104</v>
      </c>
      <c r="B182" s="3">
        <v>250</v>
      </c>
      <c r="C182" s="4" t="s">
        <v>0</v>
      </c>
      <c r="D182" s="23"/>
      <c r="E182" s="5" t="s">
        <v>2</v>
      </c>
      <c r="F182" s="3">
        <f t="shared" si="14"/>
        <v>0</v>
      </c>
      <c r="H182" t="s">
        <v>153</v>
      </c>
    </row>
    <row r="183" spans="1:10">
      <c r="A183" t="s">
        <v>150</v>
      </c>
      <c r="B183" s="3">
        <v>210</v>
      </c>
      <c r="C183" s="4" t="s">
        <v>0</v>
      </c>
      <c r="D183" s="30"/>
      <c r="E183" s="5" t="s">
        <v>2</v>
      </c>
      <c r="F183" s="3">
        <f>B183*D183</f>
        <v>0</v>
      </c>
    </row>
    <row r="184" spans="1:10">
      <c r="A184" t="s">
        <v>101</v>
      </c>
      <c r="B184" s="3">
        <v>120</v>
      </c>
      <c r="C184" s="4" t="s">
        <v>0</v>
      </c>
      <c r="D184" s="23"/>
      <c r="E184" s="5" t="s">
        <v>2</v>
      </c>
      <c r="F184" s="3">
        <f>B184*D184</f>
        <v>0</v>
      </c>
    </row>
    <row r="185" spans="1:10">
      <c r="A185" t="s">
        <v>102</v>
      </c>
      <c r="B185" s="3">
        <v>170</v>
      </c>
      <c r="C185" s="4" t="s">
        <v>0</v>
      </c>
      <c r="D185" s="30"/>
      <c r="E185" s="5" t="s">
        <v>2</v>
      </c>
      <c r="F185" s="3">
        <f>B185*D185</f>
        <v>0</v>
      </c>
    </row>
    <row r="186" spans="1:10" ht="19.5" thickBot="1">
      <c r="A186" t="s">
        <v>247</v>
      </c>
      <c r="B186" s="3">
        <v>220</v>
      </c>
      <c r="C186" s="4" t="s">
        <v>0</v>
      </c>
      <c r="D186" s="26"/>
      <c r="E186" s="5" t="s">
        <v>2</v>
      </c>
      <c r="F186" s="3">
        <f>B186*D186</f>
        <v>0</v>
      </c>
    </row>
    <row r="187" spans="1:10" ht="19.5" thickTop="1">
      <c r="B187" s="3"/>
      <c r="C187" s="4"/>
      <c r="E187" s="5"/>
      <c r="F187" s="3"/>
    </row>
    <row r="188" spans="1:10" ht="19.5" thickBot="1">
      <c r="A188" s="15" t="s">
        <v>105</v>
      </c>
      <c r="B188" s="3"/>
      <c r="C188" s="4"/>
      <c r="D188" s="20"/>
      <c r="E188" s="5"/>
      <c r="F188" s="3"/>
    </row>
    <row r="189" spans="1:10" ht="19.5" thickTop="1">
      <c r="A189" t="s">
        <v>106</v>
      </c>
      <c r="B189" s="3">
        <v>30</v>
      </c>
      <c r="C189" s="4" t="s">
        <v>0</v>
      </c>
      <c r="D189" s="23"/>
      <c r="E189" s="5" t="s">
        <v>2</v>
      </c>
      <c r="F189" s="3">
        <f t="shared" si="14"/>
        <v>0</v>
      </c>
      <c r="H189" s="127" t="s">
        <v>203</v>
      </c>
      <c r="I189" s="128"/>
      <c r="J189" s="129"/>
    </row>
    <row r="190" spans="1:10">
      <c r="A190" t="s">
        <v>107</v>
      </c>
      <c r="B190" s="3">
        <v>30</v>
      </c>
      <c r="C190" s="4" t="s">
        <v>0</v>
      </c>
      <c r="D190" s="30"/>
      <c r="E190" s="5" t="s">
        <v>2</v>
      </c>
      <c r="F190" s="3">
        <f t="shared" si="14"/>
        <v>0</v>
      </c>
      <c r="H190" s="130"/>
      <c r="I190" s="131"/>
      <c r="J190" s="132"/>
    </row>
    <row r="191" spans="1:10">
      <c r="A191" t="s">
        <v>108</v>
      </c>
      <c r="B191" s="3">
        <v>20</v>
      </c>
      <c r="C191" s="4" t="s">
        <v>0</v>
      </c>
      <c r="D191" s="23"/>
      <c r="E191" s="5" t="s">
        <v>2</v>
      </c>
      <c r="F191" s="3">
        <f t="shared" si="14"/>
        <v>0</v>
      </c>
      <c r="H191" s="130"/>
      <c r="I191" s="131"/>
      <c r="J191" s="132"/>
    </row>
    <row r="192" spans="1:10">
      <c r="A192" t="s">
        <v>109</v>
      </c>
      <c r="B192" s="3">
        <v>10</v>
      </c>
      <c r="C192" s="4" t="s">
        <v>0</v>
      </c>
      <c r="D192" s="30"/>
      <c r="E192" s="5" t="s">
        <v>2</v>
      </c>
      <c r="F192" s="3">
        <f t="shared" si="14"/>
        <v>0</v>
      </c>
      <c r="H192" s="130"/>
      <c r="I192" s="131"/>
      <c r="J192" s="132"/>
    </row>
    <row r="193" spans="1:10">
      <c r="A193" t="s">
        <v>110</v>
      </c>
      <c r="B193" s="3">
        <v>20</v>
      </c>
      <c r="C193" s="4" t="s">
        <v>0</v>
      </c>
      <c r="D193" s="23"/>
      <c r="E193" s="5" t="s">
        <v>2</v>
      </c>
      <c r="F193" s="3">
        <f t="shared" si="14"/>
        <v>0</v>
      </c>
      <c r="H193" s="130"/>
      <c r="I193" s="131"/>
      <c r="J193" s="132"/>
    </row>
    <row r="194" spans="1:10">
      <c r="A194" t="s">
        <v>111</v>
      </c>
      <c r="B194" s="3">
        <v>10</v>
      </c>
      <c r="C194" s="4" t="s">
        <v>0</v>
      </c>
      <c r="D194" s="30"/>
      <c r="E194" s="5" t="s">
        <v>2</v>
      </c>
      <c r="F194" s="3">
        <f t="shared" si="14"/>
        <v>0</v>
      </c>
      <c r="H194" s="130"/>
      <c r="I194" s="131"/>
      <c r="J194" s="132"/>
    </row>
    <row r="195" spans="1:10" ht="19.5" thickBot="1">
      <c r="A195" t="s">
        <v>112</v>
      </c>
      <c r="B195" s="3">
        <v>110</v>
      </c>
      <c r="C195" s="4" t="s">
        <v>0</v>
      </c>
      <c r="D195" s="30"/>
      <c r="E195" s="5" t="s">
        <v>2</v>
      </c>
      <c r="F195" s="3">
        <f t="shared" si="14"/>
        <v>0</v>
      </c>
      <c r="H195" s="133"/>
      <c r="I195" s="134"/>
      <c r="J195" s="135"/>
    </row>
    <row r="196" spans="1:10">
      <c r="A196" t="s">
        <v>113</v>
      </c>
      <c r="B196" s="3">
        <v>110</v>
      </c>
      <c r="C196" s="4" t="s">
        <v>0</v>
      </c>
      <c r="D196" s="23"/>
      <c r="E196" s="5" t="s">
        <v>2</v>
      </c>
      <c r="F196" s="3">
        <f t="shared" si="14"/>
        <v>0</v>
      </c>
    </row>
    <row r="197" spans="1:10">
      <c r="A197" t="s">
        <v>115</v>
      </c>
      <c r="B197" s="3">
        <v>300</v>
      </c>
      <c r="C197" s="4" t="s">
        <v>0</v>
      </c>
      <c r="D197" s="27"/>
      <c r="E197" s="5" t="s">
        <v>2</v>
      </c>
      <c r="F197" s="3">
        <f t="shared" si="14"/>
        <v>0</v>
      </c>
    </row>
    <row r="198" spans="1:10" ht="19.5" thickBot="1">
      <c r="A198" t="s">
        <v>116</v>
      </c>
      <c r="B198" s="3">
        <v>220</v>
      </c>
      <c r="C198" s="4" t="s">
        <v>0</v>
      </c>
      <c r="D198" s="26"/>
      <c r="E198" s="5" t="s">
        <v>2</v>
      </c>
      <c r="F198" s="3">
        <f t="shared" si="14"/>
        <v>0</v>
      </c>
    </row>
    <row r="199" spans="1:10" ht="24.75" thickTop="1">
      <c r="B199" s="3"/>
      <c r="C199" s="4"/>
      <c r="D199" s="29"/>
      <c r="E199" s="5"/>
      <c r="F199" s="3"/>
      <c r="G199" s="179" t="s">
        <v>243</v>
      </c>
      <c r="H199" s="179"/>
      <c r="I199" s="176">
        <f>SUM(F164:F198)</f>
        <v>0</v>
      </c>
      <c r="J199" s="176"/>
    </row>
    <row r="200" spans="1:10" ht="19.5" thickBot="1">
      <c r="B200" s="20"/>
      <c r="D200" s="20"/>
    </row>
    <row r="201" spans="1:10" ht="39" customHeight="1" thickTop="1">
      <c r="A201" s="35"/>
      <c r="B201" s="90"/>
      <c r="C201" s="91" t="s">
        <v>200</v>
      </c>
      <c r="D201" s="107">
        <f>SUM(F6:F198)</f>
        <v>0</v>
      </c>
      <c r="E201" s="108"/>
      <c r="F201" s="108"/>
      <c r="G201" s="17" t="s">
        <v>218</v>
      </c>
      <c r="H201" s="17"/>
      <c r="I201" s="17"/>
    </row>
    <row r="202" spans="1:10" ht="21" customHeight="1">
      <c r="A202" s="92"/>
      <c r="B202" s="93"/>
      <c r="C202" s="38"/>
      <c r="D202" s="39"/>
      <c r="E202" s="96"/>
      <c r="F202" s="96"/>
      <c r="G202" s="93"/>
      <c r="H202" s="31"/>
      <c r="I202" s="31"/>
    </row>
    <row r="203" spans="1:10" ht="21" customHeight="1">
      <c r="A203" s="37" t="s">
        <v>231</v>
      </c>
      <c r="C203" s="95"/>
      <c r="D203" s="94"/>
      <c r="E203" s="40"/>
      <c r="F203" s="40"/>
      <c r="G203" s="31"/>
      <c r="H203" s="97"/>
      <c r="I203" s="97"/>
    </row>
    <row r="204" spans="1:10" ht="21" customHeight="1">
      <c r="A204" s="37"/>
      <c r="B204" s="85" t="s">
        <v>232</v>
      </c>
      <c r="C204" s="38"/>
      <c r="D204" s="175">
        <f>I29</f>
        <v>0</v>
      </c>
      <c r="E204" s="175"/>
      <c r="F204" s="175"/>
      <c r="G204" s="31"/>
      <c r="H204" s="31"/>
      <c r="I204" s="31"/>
    </row>
    <row r="205" spans="1:10" ht="21" customHeight="1">
      <c r="A205" s="37"/>
      <c r="B205" s="85" t="s">
        <v>233</v>
      </c>
      <c r="C205" s="38"/>
      <c r="D205" s="175">
        <f>I52</f>
        <v>0</v>
      </c>
      <c r="E205" s="175"/>
      <c r="F205" s="175"/>
      <c r="G205" s="31"/>
      <c r="H205" s="31"/>
      <c r="I205" s="31"/>
    </row>
    <row r="206" spans="1:10" ht="21" customHeight="1">
      <c r="A206" s="37"/>
      <c r="B206" s="85" t="s">
        <v>239</v>
      </c>
      <c r="C206" s="38"/>
      <c r="D206" s="175">
        <f>I108</f>
        <v>0</v>
      </c>
      <c r="E206" s="175"/>
      <c r="F206" s="175"/>
      <c r="G206" s="31"/>
      <c r="H206" s="31"/>
      <c r="I206" s="31"/>
    </row>
    <row r="207" spans="1:10" ht="21" customHeight="1">
      <c r="A207" s="37"/>
      <c r="B207" s="85" t="s">
        <v>240</v>
      </c>
      <c r="C207" s="38"/>
      <c r="D207" s="175">
        <f>I145</f>
        <v>0</v>
      </c>
      <c r="E207" s="175"/>
      <c r="F207" s="175"/>
      <c r="G207" s="31"/>
      <c r="H207" s="31"/>
      <c r="I207" s="31"/>
    </row>
    <row r="208" spans="1:10" ht="21" customHeight="1">
      <c r="A208" s="37"/>
      <c r="B208" s="85" t="s">
        <v>241</v>
      </c>
      <c r="C208" s="38"/>
      <c r="D208" s="175">
        <f>E158</f>
        <v>0</v>
      </c>
      <c r="E208" s="175"/>
      <c r="F208" s="175"/>
      <c r="G208" s="31"/>
      <c r="H208" s="31"/>
      <c r="I208" s="31"/>
    </row>
    <row r="209" spans="1:12" ht="21" customHeight="1">
      <c r="A209" s="37"/>
      <c r="B209" s="85" t="s">
        <v>242</v>
      </c>
      <c r="C209" s="38"/>
      <c r="D209" s="175">
        <f>I199</f>
        <v>0</v>
      </c>
      <c r="E209" s="175"/>
      <c r="F209" s="175"/>
      <c r="G209" s="31"/>
      <c r="H209" s="31"/>
      <c r="I209" s="31"/>
    </row>
    <row r="210" spans="1:12">
      <c r="A210" s="19"/>
    </row>
    <row r="211" spans="1:12" ht="22.5" customHeight="1">
      <c r="B211" s="71" t="s">
        <v>216</v>
      </c>
      <c r="D211" s="170">
        <f>SUM(F6:F51)+SUM(F113:F122)+N123+SUM(F124:F125)+SUM(N126:N127)+SUM(F130:F134)</f>
        <v>0</v>
      </c>
      <c r="E211" s="170"/>
      <c r="F211" s="170"/>
      <c r="G211" s="31"/>
    </row>
    <row r="212" spans="1:12" ht="22.5" customHeight="1">
      <c r="B212" s="71" t="s">
        <v>215</v>
      </c>
      <c r="D212" s="170">
        <f>SUM(F149:F198)+SUM(F135:F139)+SUM(P126:P127)+SUM(F56:F108)</f>
        <v>0</v>
      </c>
      <c r="E212" s="170"/>
      <c r="F212" s="170"/>
      <c r="G212" s="31"/>
      <c r="H212" s="19" t="s">
        <v>218</v>
      </c>
      <c r="I212" s="2" t="s">
        <v>219</v>
      </c>
      <c r="J212" t="s">
        <v>220</v>
      </c>
      <c r="L212" t="s">
        <v>224</v>
      </c>
    </row>
    <row r="213" spans="1:12">
      <c r="A213" s="72"/>
      <c r="B213" s="73" t="s">
        <v>217</v>
      </c>
      <c r="C213" s="72"/>
      <c r="D213" s="171">
        <f>SUM(F140:F143)+SUM(F128:F129)+P123</f>
        <v>0</v>
      </c>
      <c r="E213" s="171"/>
      <c r="F213" s="171"/>
      <c r="G213" s="31"/>
      <c r="H213" s="3">
        <f>D201</f>
        <v>0</v>
      </c>
      <c r="I213" s="2" t="s">
        <v>219</v>
      </c>
      <c r="J213" s="74">
        <f>E214</f>
        <v>0</v>
      </c>
      <c r="K213" s="2" t="s">
        <v>221</v>
      </c>
      <c r="L213" s="3">
        <f>H213-J213</f>
        <v>0</v>
      </c>
    </row>
    <row r="214" spans="1:12">
      <c r="A214" s="31"/>
      <c r="B214" s="31"/>
      <c r="C214" s="31"/>
      <c r="D214" s="31" t="s">
        <v>222</v>
      </c>
      <c r="E214" s="172">
        <f>SUM(D211:F213)</f>
        <v>0</v>
      </c>
      <c r="F214" s="173"/>
      <c r="G214" s="31" t="s">
        <v>223</v>
      </c>
      <c r="H214" s="31"/>
      <c r="I214" s="31"/>
      <c r="J214" s="31"/>
    </row>
    <row r="215" spans="1:12">
      <c r="A215" s="31"/>
      <c r="B215" s="31"/>
      <c r="C215" s="31"/>
      <c r="D215" s="31"/>
      <c r="E215" s="31"/>
      <c r="F215" s="36"/>
      <c r="G215" s="31"/>
      <c r="H215" s="31"/>
      <c r="I215" s="31"/>
      <c r="J215" s="31"/>
    </row>
    <row r="216" spans="1:12">
      <c r="A216" s="31"/>
      <c r="B216" s="31"/>
      <c r="C216" s="31"/>
      <c r="D216" s="31"/>
      <c r="E216" s="31"/>
      <c r="F216" s="31"/>
      <c r="G216" s="31"/>
      <c r="H216" s="31"/>
      <c r="I216" s="31"/>
      <c r="J216" s="31"/>
    </row>
    <row r="217" spans="1:12">
      <c r="B217" s="19"/>
      <c r="F217" s="3"/>
    </row>
    <row r="219" spans="1:12">
      <c r="F219" s="22"/>
    </row>
  </sheetData>
  <mergeCells count="37">
    <mergeCell ref="G52:H52"/>
    <mergeCell ref="I52:J52"/>
    <mergeCell ref="G108:H108"/>
    <mergeCell ref="I108:J108"/>
    <mergeCell ref="G199:H199"/>
    <mergeCell ref="I199:J199"/>
    <mergeCell ref="G145:H145"/>
    <mergeCell ref="I145:J145"/>
    <mergeCell ref="D211:F211"/>
    <mergeCell ref="D212:F212"/>
    <mergeCell ref="D213:F213"/>
    <mergeCell ref="E214:F214"/>
    <mergeCell ref="A89:A91"/>
    <mergeCell ref="D204:F204"/>
    <mergeCell ref="D205:F205"/>
    <mergeCell ref="D206:F206"/>
    <mergeCell ref="D207:F207"/>
    <mergeCell ref="D208:F208"/>
    <mergeCell ref="D209:F209"/>
    <mergeCell ref="B158:D158"/>
    <mergeCell ref="E158:F158"/>
    <mergeCell ref="B2:F2"/>
    <mergeCell ref="G119:G121"/>
    <mergeCell ref="D201:F201"/>
    <mergeCell ref="H69:J71"/>
    <mergeCell ref="H77:J80"/>
    <mergeCell ref="H189:J195"/>
    <mergeCell ref="H154:K157"/>
    <mergeCell ref="H158:K159"/>
    <mergeCell ref="H112:K115"/>
    <mergeCell ref="H5:K9"/>
    <mergeCell ref="H10:K14"/>
    <mergeCell ref="H147:K152"/>
    <mergeCell ref="H21:K26"/>
    <mergeCell ref="H32:K42"/>
    <mergeCell ref="G29:H29"/>
    <mergeCell ref="I29:J29"/>
  </mergeCells>
  <phoneticPr fontId="1"/>
  <pageMargins left="0.7" right="0.7" top="0.75" bottom="0.75" header="0.3" footer="0.3"/>
  <pageSetup paperSize="9" scale="66" fitToHeight="0" orientation="portrait" r:id="rId1"/>
  <rowBreaks count="3" manualBreakCount="3">
    <brk id="52" max="11" man="1"/>
    <brk id="111" max="11" man="1"/>
    <brk id="16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7402-B2BF-4097-8C19-8F6B961E877D}">
  <sheetPr>
    <pageSetUpPr fitToPage="1"/>
  </sheetPr>
  <dimension ref="A2:Q219"/>
  <sheetViews>
    <sheetView tabSelected="1" view="pageBreakPreview" topLeftCell="A58" zoomScale="115" zoomScaleNormal="100" zoomScaleSheetLayoutView="115" workbookViewId="0">
      <selection activeCell="A69" sqref="A69:F73"/>
    </sheetView>
  </sheetViews>
  <sheetFormatPr defaultRowHeight="18.75"/>
  <cols>
    <col min="1" max="1" width="30.25" customWidth="1"/>
    <col min="2" max="2" width="11" customWidth="1"/>
    <col min="3" max="3" width="2.875" customWidth="1"/>
    <col min="4" max="4" width="10.125" customWidth="1"/>
    <col min="5" max="5" width="2.75" customWidth="1"/>
    <col min="6" max="6" width="9" customWidth="1"/>
    <col min="8" max="8" width="10.375" customWidth="1"/>
  </cols>
  <sheetData>
    <row r="2" spans="1:16" ht="26.25" thickBot="1">
      <c r="A2" s="75" t="s">
        <v>207</v>
      </c>
      <c r="B2" s="103" t="s">
        <v>195</v>
      </c>
      <c r="C2" s="103"/>
      <c r="D2" s="103"/>
      <c r="E2" s="103"/>
      <c r="F2" s="103"/>
    </row>
    <row r="3" spans="1:16">
      <c r="A3" s="180" t="s">
        <v>229</v>
      </c>
      <c r="B3" s="181"/>
      <c r="C3" s="181"/>
      <c r="D3" s="182"/>
      <c r="E3" s="51"/>
      <c r="F3" s="51"/>
      <c r="G3" s="51"/>
      <c r="H3" s="51"/>
      <c r="I3" s="51"/>
      <c r="J3" s="51"/>
      <c r="K3" s="51"/>
      <c r="L3" s="54"/>
    </row>
    <row r="4" spans="1:16" ht="19.5" thickBot="1">
      <c r="A4" s="183"/>
      <c r="B4" s="184"/>
      <c r="C4" s="184"/>
      <c r="D4" s="185"/>
      <c r="E4" s="31"/>
      <c r="F4" s="31"/>
      <c r="G4" s="31"/>
      <c r="H4" s="31"/>
      <c r="I4" s="31"/>
      <c r="J4" s="31"/>
      <c r="K4" s="31"/>
      <c r="L4" s="58"/>
      <c r="M4" s="31"/>
      <c r="N4" s="31"/>
      <c r="O4" s="31"/>
      <c r="P4" s="31"/>
    </row>
    <row r="5" spans="1:16" ht="20.25" customHeight="1" thickTop="1" thickBot="1">
      <c r="A5" s="76"/>
      <c r="B5" s="31" t="s">
        <v>3</v>
      </c>
      <c r="C5" s="31"/>
      <c r="D5" s="81" t="s">
        <v>164</v>
      </c>
      <c r="E5" s="31"/>
      <c r="F5" s="78" t="s">
        <v>4</v>
      </c>
      <c r="G5" s="31"/>
      <c r="H5" s="156" t="s">
        <v>225</v>
      </c>
      <c r="I5" s="119"/>
      <c r="J5" s="119"/>
      <c r="K5" s="120"/>
      <c r="L5" s="58"/>
      <c r="M5" s="79"/>
      <c r="N5" s="80"/>
      <c r="O5" s="80"/>
      <c r="P5" s="80"/>
    </row>
    <row r="6" spans="1:16" ht="18.75" customHeight="1" thickTop="1">
      <c r="A6" s="82" t="s">
        <v>46</v>
      </c>
      <c r="B6" s="36">
        <v>0</v>
      </c>
      <c r="C6" s="56" t="s">
        <v>0</v>
      </c>
      <c r="D6" s="25"/>
      <c r="E6" s="57" t="s">
        <v>2</v>
      </c>
      <c r="F6" s="36">
        <f t="shared" ref="F6:F10" si="0">B6*D6</f>
        <v>0</v>
      </c>
      <c r="G6" s="31"/>
      <c r="H6" s="121"/>
      <c r="I6" s="122"/>
      <c r="J6" s="122"/>
      <c r="K6" s="123"/>
      <c r="L6" s="58"/>
      <c r="M6" s="80"/>
      <c r="N6" s="80"/>
      <c r="O6" s="80"/>
      <c r="P6" s="80"/>
    </row>
    <row r="7" spans="1:16" ht="19.5">
      <c r="A7" s="82" t="s">
        <v>47</v>
      </c>
      <c r="B7" s="36">
        <v>300</v>
      </c>
      <c r="C7" s="56" t="s">
        <v>0</v>
      </c>
      <c r="D7" s="23"/>
      <c r="E7" s="57" t="s">
        <v>2</v>
      </c>
      <c r="F7" s="36">
        <f t="shared" si="0"/>
        <v>0</v>
      </c>
      <c r="G7" s="31"/>
      <c r="H7" s="121"/>
      <c r="I7" s="122"/>
      <c r="J7" s="122"/>
      <c r="K7" s="123"/>
      <c r="L7" s="58"/>
      <c r="M7" s="80"/>
      <c r="N7" s="80"/>
      <c r="O7" s="80"/>
      <c r="P7" s="80"/>
    </row>
    <row r="8" spans="1:16" ht="19.5">
      <c r="A8" s="82" t="s">
        <v>48</v>
      </c>
      <c r="B8" s="36">
        <v>300</v>
      </c>
      <c r="C8" s="56" t="s">
        <v>0</v>
      </c>
      <c r="D8" s="27"/>
      <c r="E8" s="57" t="s">
        <v>2</v>
      </c>
      <c r="F8" s="36">
        <f t="shared" si="0"/>
        <v>0</v>
      </c>
      <c r="G8" s="31"/>
      <c r="H8" s="121"/>
      <c r="I8" s="122"/>
      <c r="J8" s="122"/>
      <c r="K8" s="123"/>
      <c r="L8" s="58"/>
      <c r="M8" s="80"/>
      <c r="N8" s="80"/>
      <c r="O8" s="80"/>
      <c r="P8" s="80"/>
    </row>
    <row r="9" spans="1:16" ht="20.25" thickBot="1">
      <c r="A9" s="82" t="s">
        <v>49</v>
      </c>
      <c r="B9" s="36">
        <v>600</v>
      </c>
      <c r="C9" s="56" t="s">
        <v>0</v>
      </c>
      <c r="D9" s="27"/>
      <c r="E9" s="57" t="s">
        <v>2</v>
      </c>
      <c r="F9" s="36">
        <f t="shared" si="0"/>
        <v>0</v>
      </c>
      <c r="G9" s="31"/>
      <c r="H9" s="124"/>
      <c r="I9" s="125"/>
      <c r="J9" s="125"/>
      <c r="K9" s="126"/>
      <c r="L9" s="58"/>
      <c r="M9" s="80"/>
      <c r="N9" s="80"/>
      <c r="O9" s="80"/>
      <c r="P9" s="80"/>
    </row>
    <row r="10" spans="1:16" ht="20.25" thickBot="1">
      <c r="A10" s="82" t="s">
        <v>50</v>
      </c>
      <c r="B10" s="36">
        <v>1200</v>
      </c>
      <c r="C10" s="56" t="s">
        <v>0</v>
      </c>
      <c r="D10" s="26"/>
      <c r="E10" s="57" t="s">
        <v>2</v>
      </c>
      <c r="F10" s="36">
        <f t="shared" si="0"/>
        <v>0</v>
      </c>
      <c r="G10" s="31"/>
      <c r="H10" s="79"/>
      <c r="I10" s="80"/>
      <c r="J10" s="80"/>
      <c r="K10" s="80"/>
      <c r="L10" s="58"/>
      <c r="M10" s="31"/>
      <c r="N10" s="31"/>
      <c r="O10" s="31"/>
      <c r="P10" s="31"/>
    </row>
    <row r="11" spans="1:16" ht="20.25" thickTop="1" thickBot="1">
      <c r="A11" s="76"/>
      <c r="B11" s="36"/>
      <c r="C11" s="36"/>
      <c r="D11" s="36"/>
      <c r="E11" s="36"/>
      <c r="F11" s="36"/>
      <c r="G11" s="31"/>
      <c r="H11" s="80"/>
      <c r="I11" s="80"/>
      <c r="J11" s="80"/>
      <c r="K11" s="80"/>
      <c r="L11" s="58"/>
    </row>
    <row r="12" spans="1:16" ht="18.75" customHeight="1" thickTop="1" thickBot="1">
      <c r="A12" s="83" t="s">
        <v>228</v>
      </c>
      <c r="B12" s="36"/>
      <c r="C12" s="36"/>
      <c r="D12" s="36"/>
      <c r="E12" s="36"/>
      <c r="F12" s="36"/>
      <c r="G12" s="31"/>
      <c r="H12" s="118" t="s">
        <v>165</v>
      </c>
      <c r="I12" s="136"/>
      <c r="J12" s="136"/>
      <c r="K12" s="137"/>
      <c r="L12" s="58"/>
    </row>
    <row r="13" spans="1:16" ht="19.5" customHeight="1" thickTop="1" thickBot="1">
      <c r="A13" s="76"/>
      <c r="B13" s="31" t="s">
        <v>3</v>
      </c>
      <c r="C13" s="31"/>
      <c r="D13" s="81" t="s">
        <v>164</v>
      </c>
      <c r="E13" s="31"/>
      <c r="F13" s="78" t="s">
        <v>4</v>
      </c>
      <c r="G13" s="31"/>
      <c r="H13" s="138"/>
      <c r="I13" s="139"/>
      <c r="J13" s="139"/>
      <c r="K13" s="140"/>
      <c r="L13" s="58"/>
    </row>
    <row r="14" spans="1:16" ht="19.5" thickTop="1">
      <c r="A14" s="76" t="s">
        <v>226</v>
      </c>
      <c r="B14" s="36">
        <v>300</v>
      </c>
      <c r="C14" s="56" t="s">
        <v>0</v>
      </c>
      <c r="D14" s="25"/>
      <c r="E14" s="57" t="s">
        <v>2</v>
      </c>
      <c r="F14" s="36">
        <f>B14*D14</f>
        <v>0</v>
      </c>
      <c r="G14" s="31"/>
      <c r="H14" s="138"/>
      <c r="I14" s="139"/>
      <c r="J14" s="139"/>
      <c r="K14" s="140"/>
      <c r="L14" s="58"/>
    </row>
    <row r="15" spans="1:16" ht="19.5" thickBot="1">
      <c r="A15" s="76" t="s">
        <v>227</v>
      </c>
      <c r="B15" s="36">
        <v>600</v>
      </c>
      <c r="C15" s="56" t="s">
        <v>0</v>
      </c>
      <c r="D15" s="26"/>
      <c r="E15" s="57" t="s">
        <v>2</v>
      </c>
      <c r="F15" s="36">
        <f>B15*D15</f>
        <v>0</v>
      </c>
      <c r="G15" s="31"/>
      <c r="H15" s="138"/>
      <c r="I15" s="139"/>
      <c r="J15" s="139"/>
      <c r="K15" s="140"/>
      <c r="L15" s="58"/>
    </row>
    <row r="16" spans="1:16" ht="20.25" thickTop="1" thickBot="1">
      <c r="A16" s="76"/>
      <c r="B16" s="36"/>
      <c r="C16" s="56"/>
      <c r="D16" s="36"/>
      <c r="E16" s="57"/>
      <c r="F16" s="36"/>
      <c r="G16" s="31"/>
      <c r="H16" s="157"/>
      <c r="I16" s="158"/>
      <c r="J16" s="158"/>
      <c r="K16" s="159"/>
      <c r="L16" s="58"/>
    </row>
    <row r="17" spans="1:12" ht="19.5" thickBot="1">
      <c r="A17" s="77"/>
      <c r="B17" s="61"/>
      <c r="C17" s="61"/>
      <c r="D17" s="61"/>
      <c r="E17" s="64"/>
      <c r="F17" s="61"/>
      <c r="G17" s="65"/>
      <c r="H17" s="84"/>
      <c r="I17" s="84"/>
      <c r="J17" s="84"/>
      <c r="K17" s="84"/>
      <c r="L17" s="66"/>
    </row>
    <row r="18" spans="1:12" ht="18.75" customHeight="1" thickTop="1" thickBot="1">
      <c r="A18" s="13" t="s">
        <v>209</v>
      </c>
      <c r="B18" s="3"/>
      <c r="C18" s="3"/>
      <c r="D18" s="3"/>
      <c r="E18" s="5"/>
      <c r="F18" s="3"/>
      <c r="H18" s="98"/>
      <c r="I18" s="98"/>
      <c r="J18" s="98"/>
      <c r="K18" s="98"/>
    </row>
    <row r="19" spans="1:12" ht="18.75" customHeight="1" thickTop="1" thickBot="1">
      <c r="B19" t="s">
        <v>166</v>
      </c>
      <c r="D19" s="1" t="s">
        <v>176</v>
      </c>
      <c r="F19" s="2" t="s">
        <v>4</v>
      </c>
      <c r="H19" s="98"/>
      <c r="I19" s="98"/>
      <c r="J19" s="98"/>
      <c r="K19" s="98"/>
    </row>
    <row r="20" spans="1:12" ht="18.75" customHeight="1" thickTop="1" thickBot="1">
      <c r="A20" s="3" t="s">
        <v>16</v>
      </c>
      <c r="B20" s="3">
        <v>810</v>
      </c>
      <c r="C20" s="4" t="s">
        <v>0</v>
      </c>
      <c r="D20" s="25"/>
      <c r="E20" s="5" t="s">
        <v>2</v>
      </c>
      <c r="F20" s="3">
        <f t="shared" ref="F20:F124" si="1">B20*D20</f>
        <v>0</v>
      </c>
    </row>
    <row r="21" spans="1:12">
      <c r="A21" s="3" t="s">
        <v>17</v>
      </c>
      <c r="B21" s="3">
        <v>810</v>
      </c>
      <c r="C21" s="4" t="s">
        <v>0</v>
      </c>
      <c r="D21" s="23"/>
      <c r="E21" s="5" t="s">
        <v>2</v>
      </c>
      <c r="F21" s="3">
        <f t="shared" si="1"/>
        <v>0</v>
      </c>
      <c r="H21" s="156" t="s">
        <v>177</v>
      </c>
      <c r="I21" s="119"/>
      <c r="J21" s="119"/>
      <c r="K21" s="120"/>
    </row>
    <row r="22" spans="1:12">
      <c r="A22" s="3" t="s">
        <v>18</v>
      </c>
      <c r="B22" s="3">
        <v>810</v>
      </c>
      <c r="C22" s="4" t="s">
        <v>0</v>
      </c>
      <c r="D22" s="27"/>
      <c r="E22" s="5" t="s">
        <v>2</v>
      </c>
      <c r="F22" s="3">
        <f t="shared" si="1"/>
        <v>0</v>
      </c>
      <c r="H22" s="121"/>
      <c r="I22" s="122"/>
      <c r="J22" s="122"/>
      <c r="K22" s="123"/>
    </row>
    <row r="23" spans="1:12">
      <c r="A23" s="3" t="s">
        <v>118</v>
      </c>
      <c r="B23" s="3">
        <v>810</v>
      </c>
      <c r="C23" s="4" t="s">
        <v>0</v>
      </c>
      <c r="D23" s="27"/>
      <c r="E23" s="5" t="s">
        <v>2</v>
      </c>
      <c r="F23" s="3">
        <f t="shared" si="1"/>
        <v>0</v>
      </c>
      <c r="H23" s="121"/>
      <c r="I23" s="122"/>
      <c r="J23" s="122"/>
      <c r="K23" s="123"/>
    </row>
    <row r="24" spans="1:12">
      <c r="A24" s="3" t="s">
        <v>117</v>
      </c>
      <c r="B24" s="3">
        <v>810</v>
      </c>
      <c r="C24" s="4" t="s">
        <v>0</v>
      </c>
      <c r="D24" s="27"/>
      <c r="E24" s="5" t="s">
        <v>2</v>
      </c>
      <c r="F24" s="3">
        <f t="shared" si="1"/>
        <v>0</v>
      </c>
      <c r="H24" s="121"/>
      <c r="I24" s="122"/>
      <c r="J24" s="122"/>
      <c r="K24" s="123"/>
    </row>
    <row r="25" spans="1:12">
      <c r="A25" s="3" t="s">
        <v>30</v>
      </c>
      <c r="B25" s="3">
        <v>810</v>
      </c>
      <c r="C25" s="4" t="s">
        <v>0</v>
      </c>
      <c r="D25" s="27"/>
      <c r="E25" s="5" t="s">
        <v>2</v>
      </c>
      <c r="F25" s="3">
        <f t="shared" si="1"/>
        <v>0</v>
      </c>
      <c r="H25" s="121"/>
      <c r="I25" s="122"/>
      <c r="J25" s="122"/>
      <c r="K25" s="123"/>
    </row>
    <row r="26" spans="1:12" ht="19.5" thickBot="1">
      <c r="A26" s="3" t="s">
        <v>31</v>
      </c>
      <c r="B26" s="3">
        <v>810</v>
      </c>
      <c r="C26" s="4" t="s">
        <v>0</v>
      </c>
      <c r="D26" s="27"/>
      <c r="E26" s="5" t="s">
        <v>2</v>
      </c>
      <c r="F26" s="3">
        <f t="shared" si="1"/>
        <v>0</v>
      </c>
      <c r="H26" s="124"/>
      <c r="I26" s="125"/>
      <c r="J26" s="125"/>
      <c r="K26" s="126"/>
    </row>
    <row r="27" spans="1:12">
      <c r="A27" s="3" t="s">
        <v>32</v>
      </c>
      <c r="B27" s="3">
        <v>1630</v>
      </c>
      <c r="C27" s="4" t="s">
        <v>0</v>
      </c>
      <c r="D27" s="27"/>
      <c r="E27" s="5" t="s">
        <v>2</v>
      </c>
      <c r="F27" s="3">
        <f t="shared" si="1"/>
        <v>0</v>
      </c>
    </row>
    <row r="28" spans="1:12" ht="19.5" thickBot="1">
      <c r="A28" s="3" t="s">
        <v>33</v>
      </c>
      <c r="B28" s="3">
        <v>1630</v>
      </c>
      <c r="C28" s="4" t="s">
        <v>0</v>
      </c>
      <c r="D28" s="26"/>
      <c r="E28" s="5" t="s">
        <v>2</v>
      </c>
      <c r="F28" s="3">
        <f t="shared" si="1"/>
        <v>0</v>
      </c>
    </row>
    <row r="29" spans="1:12" ht="24.75" thickTop="1">
      <c r="A29" s="3"/>
      <c r="B29" s="3"/>
      <c r="C29" s="4"/>
      <c r="D29" s="29"/>
      <c r="E29" s="5"/>
      <c r="F29" s="3"/>
      <c r="G29" s="169" t="s">
        <v>234</v>
      </c>
      <c r="H29" s="169"/>
      <c r="I29" s="176">
        <f>SUM(F6:F28)</f>
        <v>0</v>
      </c>
      <c r="J29" s="176"/>
    </row>
    <row r="30" spans="1:12" ht="19.5" thickBot="1">
      <c r="A30" s="21"/>
      <c r="B30" s="3"/>
      <c r="C30" s="4"/>
      <c r="D30" s="29"/>
      <c r="E30" s="5"/>
      <c r="F30" s="3"/>
      <c r="G30" s="31"/>
      <c r="H30" s="31"/>
      <c r="I30" s="31"/>
      <c r="J30" s="31"/>
      <c r="K30" s="31"/>
      <c r="L30" s="31"/>
    </row>
    <row r="31" spans="1:12" ht="27" thickTop="1" thickBot="1">
      <c r="A31" s="67" t="s">
        <v>210</v>
      </c>
      <c r="B31" s="47"/>
      <c r="C31" s="48"/>
      <c r="D31" s="49"/>
      <c r="E31" s="50"/>
      <c r="F31" s="47"/>
      <c r="G31" s="51"/>
      <c r="H31" s="52"/>
      <c r="I31" s="53"/>
      <c r="J31" s="53"/>
      <c r="K31" s="53"/>
      <c r="L31" s="54"/>
    </row>
    <row r="32" spans="1:12" ht="19.5" thickTop="1">
      <c r="A32" s="55" t="s">
        <v>8</v>
      </c>
      <c r="B32" s="36">
        <v>1000</v>
      </c>
      <c r="C32" s="56" t="s">
        <v>0</v>
      </c>
      <c r="D32" s="44"/>
      <c r="E32" s="57" t="s">
        <v>2</v>
      </c>
      <c r="F32" s="36">
        <f t="shared" ref="F32:F51" si="2">B32*D32</f>
        <v>0</v>
      </c>
      <c r="G32" s="31"/>
      <c r="H32" s="160" t="s">
        <v>205</v>
      </c>
      <c r="I32" s="161"/>
      <c r="J32" s="161"/>
      <c r="K32" s="162"/>
      <c r="L32" s="58"/>
    </row>
    <row r="33" spans="1:12">
      <c r="A33" s="55" t="s">
        <v>9</v>
      </c>
      <c r="B33" s="36">
        <v>1000</v>
      </c>
      <c r="C33" s="56" t="s">
        <v>0</v>
      </c>
      <c r="D33" s="45"/>
      <c r="E33" s="57" t="s">
        <v>2</v>
      </c>
      <c r="F33" s="36">
        <f t="shared" si="2"/>
        <v>0</v>
      </c>
      <c r="G33" s="31"/>
      <c r="H33" s="163"/>
      <c r="I33" s="164"/>
      <c r="J33" s="164"/>
      <c r="K33" s="165"/>
      <c r="L33" s="58"/>
    </row>
    <row r="34" spans="1:12">
      <c r="A34" s="55" t="s">
        <v>10</v>
      </c>
      <c r="B34" s="36">
        <v>1000</v>
      </c>
      <c r="C34" s="56" t="s">
        <v>0</v>
      </c>
      <c r="D34" s="45"/>
      <c r="E34" s="57" t="s">
        <v>2</v>
      </c>
      <c r="F34" s="36">
        <f t="shared" si="2"/>
        <v>0</v>
      </c>
      <c r="G34" s="31"/>
      <c r="H34" s="163"/>
      <c r="I34" s="164"/>
      <c r="J34" s="164"/>
      <c r="K34" s="165"/>
      <c r="L34" s="58"/>
    </row>
    <row r="35" spans="1:12">
      <c r="A35" s="55" t="s">
        <v>11</v>
      </c>
      <c r="B35" s="36">
        <v>1000</v>
      </c>
      <c r="C35" s="56" t="s">
        <v>0</v>
      </c>
      <c r="D35" s="45"/>
      <c r="E35" s="57" t="s">
        <v>2</v>
      </c>
      <c r="F35" s="36">
        <f t="shared" si="2"/>
        <v>0</v>
      </c>
      <c r="G35" s="31"/>
      <c r="H35" s="163"/>
      <c r="I35" s="164"/>
      <c r="J35" s="164"/>
      <c r="K35" s="165"/>
      <c r="L35" s="58"/>
    </row>
    <row r="36" spans="1:12">
      <c r="A36" s="55" t="s">
        <v>12</v>
      </c>
      <c r="B36" s="36">
        <v>400</v>
      </c>
      <c r="C36" s="56" t="s">
        <v>0</v>
      </c>
      <c r="D36" s="45"/>
      <c r="E36" s="57" t="s">
        <v>2</v>
      </c>
      <c r="F36" s="36">
        <f t="shared" si="2"/>
        <v>0</v>
      </c>
      <c r="G36" s="31"/>
      <c r="H36" s="163"/>
      <c r="I36" s="164"/>
      <c r="J36" s="164"/>
      <c r="K36" s="165"/>
      <c r="L36" s="58"/>
    </row>
    <row r="37" spans="1:12" ht="19.5" thickBot="1">
      <c r="A37" s="55" t="s">
        <v>245</v>
      </c>
      <c r="B37" s="36">
        <v>400</v>
      </c>
      <c r="C37" s="56" t="s">
        <v>0</v>
      </c>
      <c r="D37" s="46"/>
      <c r="E37" s="57" t="s">
        <v>2</v>
      </c>
      <c r="F37" s="36">
        <f t="shared" ref="F37" si="3">B37*D37</f>
        <v>0</v>
      </c>
      <c r="G37" s="31"/>
      <c r="H37" s="163"/>
      <c r="I37" s="164"/>
      <c r="J37" s="164"/>
      <c r="K37" s="165"/>
      <c r="L37" s="58"/>
    </row>
    <row r="38" spans="1:12" ht="20.25" thickTop="1" thickBot="1">
      <c r="A38" s="55"/>
      <c r="B38" s="36"/>
      <c r="C38" s="56"/>
      <c r="D38" s="21"/>
      <c r="E38" s="57"/>
      <c r="F38" s="36"/>
      <c r="G38" s="31"/>
      <c r="H38" s="163"/>
      <c r="I38" s="164"/>
      <c r="J38" s="164"/>
      <c r="K38" s="165"/>
      <c r="L38" s="58"/>
    </row>
    <row r="39" spans="1:12" ht="19.5" thickTop="1">
      <c r="A39" s="59" t="s">
        <v>19</v>
      </c>
      <c r="B39" s="36">
        <v>400</v>
      </c>
      <c r="C39" s="56" t="s">
        <v>0</v>
      </c>
      <c r="D39" s="44"/>
      <c r="E39" s="57" t="s">
        <v>2</v>
      </c>
      <c r="F39" s="36">
        <f t="shared" si="2"/>
        <v>0</v>
      </c>
      <c r="G39" s="31"/>
      <c r="H39" s="163"/>
      <c r="I39" s="164"/>
      <c r="J39" s="164"/>
      <c r="K39" s="165"/>
      <c r="L39" s="58"/>
    </row>
    <row r="40" spans="1:12">
      <c r="A40" s="59" t="s">
        <v>20</v>
      </c>
      <c r="B40" s="36">
        <v>400</v>
      </c>
      <c r="C40" s="56" t="s">
        <v>0</v>
      </c>
      <c r="D40" s="45"/>
      <c r="E40" s="57" t="s">
        <v>2</v>
      </c>
      <c r="F40" s="36">
        <f t="shared" si="2"/>
        <v>0</v>
      </c>
      <c r="G40" s="31"/>
      <c r="H40" s="163"/>
      <c r="I40" s="164"/>
      <c r="J40" s="164"/>
      <c r="K40" s="165"/>
      <c r="L40" s="58"/>
    </row>
    <row r="41" spans="1:12">
      <c r="A41" s="59" t="s">
        <v>21</v>
      </c>
      <c r="B41" s="36">
        <v>400</v>
      </c>
      <c r="C41" s="56" t="s">
        <v>0</v>
      </c>
      <c r="D41" s="45"/>
      <c r="E41" s="57" t="s">
        <v>2</v>
      </c>
      <c r="F41" s="36">
        <f t="shared" si="2"/>
        <v>0</v>
      </c>
      <c r="G41" s="31"/>
      <c r="H41" s="163"/>
      <c r="I41" s="164"/>
      <c r="J41" s="164"/>
      <c r="K41" s="165"/>
      <c r="L41" s="58"/>
    </row>
    <row r="42" spans="1:12" ht="19.5" thickBot="1">
      <c r="A42" s="59" t="s">
        <v>22</v>
      </c>
      <c r="B42" s="36">
        <v>400</v>
      </c>
      <c r="C42" s="56" t="s">
        <v>0</v>
      </c>
      <c r="D42" s="45"/>
      <c r="E42" s="57" t="s">
        <v>2</v>
      </c>
      <c r="F42" s="36">
        <f t="shared" si="2"/>
        <v>0</v>
      </c>
      <c r="G42" s="31"/>
      <c r="H42" s="166"/>
      <c r="I42" s="167"/>
      <c r="J42" s="167"/>
      <c r="K42" s="168"/>
      <c r="L42" s="58"/>
    </row>
    <row r="43" spans="1:12">
      <c r="A43" s="59" t="s">
        <v>23</v>
      </c>
      <c r="B43" s="36">
        <v>400</v>
      </c>
      <c r="C43" s="56" t="s">
        <v>0</v>
      </c>
      <c r="D43" s="45"/>
      <c r="E43" s="57" t="s">
        <v>2</v>
      </c>
      <c r="F43" s="36">
        <f t="shared" si="2"/>
        <v>0</v>
      </c>
      <c r="G43" s="31"/>
      <c r="H43" s="31"/>
      <c r="I43" s="31"/>
      <c r="J43" s="31"/>
      <c r="K43" s="31"/>
      <c r="L43" s="58"/>
    </row>
    <row r="44" spans="1:12">
      <c r="A44" s="59" t="s">
        <v>24</v>
      </c>
      <c r="B44" s="36">
        <v>400</v>
      </c>
      <c r="C44" s="56" t="s">
        <v>0</v>
      </c>
      <c r="D44" s="45"/>
      <c r="E44" s="57" t="s">
        <v>2</v>
      </c>
      <c r="F44" s="36">
        <f t="shared" si="2"/>
        <v>0</v>
      </c>
      <c r="G44" s="31"/>
      <c r="H44" s="31"/>
      <c r="I44" s="31"/>
      <c r="J44" s="31"/>
      <c r="K44" s="31"/>
      <c r="L44" s="58"/>
    </row>
    <row r="45" spans="1:12">
      <c r="A45" s="59" t="s">
        <v>25</v>
      </c>
      <c r="B45" s="36">
        <v>400</v>
      </c>
      <c r="C45" s="56" t="s">
        <v>0</v>
      </c>
      <c r="D45" s="45"/>
      <c r="E45" s="57" t="s">
        <v>2</v>
      </c>
      <c r="F45" s="36">
        <f t="shared" si="2"/>
        <v>0</v>
      </c>
      <c r="G45" s="31"/>
      <c r="H45" s="31"/>
      <c r="I45" s="31"/>
      <c r="J45" s="31"/>
      <c r="K45" s="31"/>
      <c r="L45" s="58"/>
    </row>
    <row r="46" spans="1:12">
      <c r="A46" s="59" t="s">
        <v>26</v>
      </c>
      <c r="B46" s="36">
        <v>800</v>
      </c>
      <c r="C46" s="56" t="s">
        <v>0</v>
      </c>
      <c r="D46" s="45"/>
      <c r="E46" s="57" t="s">
        <v>2</v>
      </c>
      <c r="F46" s="36">
        <f t="shared" si="2"/>
        <v>0</v>
      </c>
      <c r="G46" s="31"/>
      <c r="H46" s="31"/>
      <c r="I46" s="31"/>
      <c r="J46" s="31"/>
      <c r="K46" s="31"/>
      <c r="L46" s="58"/>
    </row>
    <row r="47" spans="1:12">
      <c r="A47" s="59" t="s">
        <v>27</v>
      </c>
      <c r="B47" s="36">
        <v>800</v>
      </c>
      <c r="C47" s="56" t="s">
        <v>0</v>
      </c>
      <c r="D47" s="45"/>
      <c r="E47" s="57" t="s">
        <v>2</v>
      </c>
      <c r="F47" s="36">
        <f t="shared" si="2"/>
        <v>0</v>
      </c>
      <c r="G47" s="31"/>
      <c r="H47" s="31"/>
      <c r="I47" s="31"/>
      <c r="J47" s="31"/>
      <c r="K47" s="31"/>
      <c r="L47" s="58"/>
    </row>
    <row r="48" spans="1:12">
      <c r="A48" s="59" t="s">
        <v>28</v>
      </c>
      <c r="B48" s="36">
        <v>800</v>
      </c>
      <c r="C48" s="56" t="s">
        <v>0</v>
      </c>
      <c r="D48" s="45"/>
      <c r="E48" s="57" t="s">
        <v>2</v>
      </c>
      <c r="F48" s="36">
        <f t="shared" si="2"/>
        <v>0</v>
      </c>
      <c r="G48" s="31"/>
      <c r="H48" s="31"/>
      <c r="I48" s="31"/>
      <c r="J48" s="31"/>
      <c r="K48" s="31"/>
      <c r="L48" s="58"/>
    </row>
    <row r="49" spans="1:12">
      <c r="A49" s="59" t="s">
        <v>29</v>
      </c>
      <c r="B49" s="36">
        <v>800</v>
      </c>
      <c r="C49" s="56" t="s">
        <v>0</v>
      </c>
      <c r="D49" s="45"/>
      <c r="E49" s="57" t="s">
        <v>2</v>
      </c>
      <c r="F49" s="36">
        <f t="shared" si="2"/>
        <v>0</v>
      </c>
      <c r="G49" s="31"/>
      <c r="H49" s="31"/>
      <c r="I49" s="31"/>
      <c r="J49" s="31"/>
      <c r="K49" s="31"/>
      <c r="L49" s="58"/>
    </row>
    <row r="50" spans="1:12">
      <c r="A50" s="55" t="s">
        <v>13</v>
      </c>
      <c r="B50" s="36">
        <v>800</v>
      </c>
      <c r="C50" s="56" t="s">
        <v>0</v>
      </c>
      <c r="D50" s="45"/>
      <c r="E50" s="57" t="s">
        <v>2</v>
      </c>
      <c r="F50" s="36">
        <f t="shared" si="2"/>
        <v>0</v>
      </c>
      <c r="G50" s="31"/>
      <c r="H50" s="31"/>
      <c r="I50" s="31"/>
      <c r="J50" s="31"/>
      <c r="K50" s="31"/>
      <c r="L50" s="58"/>
    </row>
    <row r="51" spans="1:12" ht="19.5" thickBot="1">
      <c r="A51" s="55" t="s">
        <v>14</v>
      </c>
      <c r="B51" s="36">
        <v>800</v>
      </c>
      <c r="C51" s="56" t="s">
        <v>0</v>
      </c>
      <c r="D51" s="46"/>
      <c r="E51" s="57" t="s">
        <v>2</v>
      </c>
      <c r="F51" s="36">
        <f t="shared" si="2"/>
        <v>0</v>
      </c>
      <c r="G51" s="31"/>
      <c r="H51" s="31"/>
      <c r="I51" s="31"/>
      <c r="J51" s="31"/>
      <c r="K51" s="31"/>
      <c r="L51" s="58"/>
    </row>
    <row r="52" spans="1:12" ht="25.5" thickTop="1" thickBot="1">
      <c r="A52" s="60"/>
      <c r="B52" s="61"/>
      <c r="C52" s="62"/>
      <c r="D52" s="63"/>
      <c r="E52" s="64"/>
      <c r="F52" s="61"/>
      <c r="G52" s="177" t="s">
        <v>235</v>
      </c>
      <c r="H52" s="177"/>
      <c r="I52" s="178">
        <f>SUM(F32:F51)</f>
        <v>0</v>
      </c>
      <c r="J52" s="178"/>
      <c r="K52" s="65"/>
      <c r="L52" s="66"/>
    </row>
    <row r="53" spans="1:12" ht="19.5" thickBot="1">
      <c r="B53" s="3"/>
      <c r="C53" s="4"/>
      <c r="E53" s="5"/>
      <c r="F53" s="3"/>
    </row>
    <row r="54" spans="1:12" ht="20.25" thickTop="1" thickBot="1">
      <c r="A54" s="41" t="s">
        <v>40</v>
      </c>
      <c r="B54" s="3"/>
      <c r="C54" s="4"/>
      <c r="E54" s="5"/>
      <c r="F54" s="3"/>
    </row>
    <row r="55" spans="1:12" ht="20.25" thickTop="1" thickBot="1">
      <c r="B55" s="3" t="s">
        <v>34</v>
      </c>
      <c r="C55" s="4"/>
      <c r="E55" s="5"/>
      <c r="F55" s="3"/>
    </row>
    <row r="56" spans="1:12" ht="19.5" thickTop="1">
      <c r="A56" t="s">
        <v>167</v>
      </c>
      <c r="B56" s="3">
        <v>420</v>
      </c>
      <c r="C56" s="4" t="s">
        <v>0</v>
      </c>
      <c r="D56" s="25"/>
      <c r="E56" s="5" t="s">
        <v>2</v>
      </c>
      <c r="F56" s="3">
        <f t="shared" si="1"/>
        <v>0</v>
      </c>
    </row>
    <row r="57" spans="1:12">
      <c r="A57" t="s">
        <v>36</v>
      </c>
      <c r="B57" s="3">
        <v>560</v>
      </c>
      <c r="C57" s="4" t="s">
        <v>0</v>
      </c>
      <c r="D57" s="23"/>
      <c r="E57" s="5" t="s">
        <v>2</v>
      </c>
      <c r="F57" s="3">
        <f t="shared" si="1"/>
        <v>0</v>
      </c>
    </row>
    <row r="58" spans="1:12" ht="19.5" thickBot="1">
      <c r="A58" t="s">
        <v>37</v>
      </c>
      <c r="B58" s="3">
        <v>640</v>
      </c>
      <c r="C58" s="4" t="s">
        <v>0</v>
      </c>
      <c r="D58" s="26"/>
      <c r="E58" s="5" t="s">
        <v>2</v>
      </c>
      <c r="F58" s="3">
        <f t="shared" si="1"/>
        <v>0</v>
      </c>
    </row>
    <row r="59" spans="1:12" ht="20.25" thickTop="1" thickBot="1">
      <c r="B59" s="3" t="s">
        <v>38</v>
      </c>
      <c r="C59" s="4"/>
      <c r="E59" s="5"/>
      <c r="F59" s="3"/>
    </row>
    <row r="60" spans="1:12" ht="19.5" customHeight="1" thickTop="1">
      <c r="A60" t="s">
        <v>167</v>
      </c>
      <c r="B60" s="3">
        <v>520</v>
      </c>
      <c r="C60" s="4" t="s">
        <v>0</v>
      </c>
      <c r="D60" s="25"/>
      <c r="E60" s="5" t="s">
        <v>2</v>
      </c>
      <c r="F60" s="3">
        <f t="shared" si="1"/>
        <v>0</v>
      </c>
    </row>
    <row r="61" spans="1:12">
      <c r="A61" t="s">
        <v>36</v>
      </c>
      <c r="B61" s="3">
        <v>680</v>
      </c>
      <c r="C61" s="4" t="s">
        <v>0</v>
      </c>
      <c r="D61" s="23"/>
      <c r="E61" s="5" t="s">
        <v>2</v>
      </c>
      <c r="F61" s="3">
        <f t="shared" si="1"/>
        <v>0</v>
      </c>
    </row>
    <row r="62" spans="1:12" ht="19.5" thickBot="1">
      <c r="A62" t="s">
        <v>37</v>
      </c>
      <c r="B62" s="3">
        <v>780</v>
      </c>
      <c r="C62" s="4" t="s">
        <v>0</v>
      </c>
      <c r="D62" s="26"/>
      <c r="E62" s="5" t="s">
        <v>2</v>
      </c>
      <c r="F62" s="3">
        <f t="shared" si="1"/>
        <v>0</v>
      </c>
    </row>
    <row r="63" spans="1:12" ht="20.25" thickTop="1" thickBot="1">
      <c r="B63" s="3" t="s">
        <v>39</v>
      </c>
      <c r="C63" s="4"/>
      <c r="E63" s="5"/>
      <c r="F63" s="3"/>
    </row>
    <row r="64" spans="1:12" ht="19.5" thickTop="1">
      <c r="A64" t="s">
        <v>167</v>
      </c>
      <c r="B64" s="3">
        <v>630</v>
      </c>
      <c r="C64" s="4" t="s">
        <v>0</v>
      </c>
      <c r="D64" s="25"/>
      <c r="E64" s="5" t="s">
        <v>2</v>
      </c>
      <c r="F64" s="3">
        <f t="shared" si="1"/>
        <v>0</v>
      </c>
    </row>
    <row r="65" spans="1:10">
      <c r="A65" t="s">
        <v>36</v>
      </c>
      <c r="B65" s="3">
        <v>780</v>
      </c>
      <c r="C65" s="4" t="s">
        <v>0</v>
      </c>
      <c r="D65" s="23"/>
      <c r="E65" s="5" t="s">
        <v>2</v>
      </c>
      <c r="F65" s="3">
        <f t="shared" si="1"/>
        <v>0</v>
      </c>
    </row>
    <row r="66" spans="1:10" ht="19.5" thickBot="1">
      <c r="A66" t="s">
        <v>37</v>
      </c>
      <c r="B66" s="3">
        <v>900</v>
      </c>
      <c r="C66" s="4" t="s">
        <v>0</v>
      </c>
      <c r="D66" s="26"/>
      <c r="E66" s="5" t="s">
        <v>2</v>
      </c>
      <c r="F66" s="3">
        <f t="shared" si="1"/>
        <v>0</v>
      </c>
    </row>
    <row r="67" spans="1:10" ht="20.25" thickTop="1" thickBot="1">
      <c r="C67" s="4"/>
      <c r="E67" s="5"/>
      <c r="F67" s="3"/>
    </row>
    <row r="68" spans="1:10" ht="20.25" thickTop="1" thickBot="1">
      <c r="A68" s="41" t="s">
        <v>41</v>
      </c>
      <c r="C68" s="4"/>
      <c r="E68" s="5"/>
      <c r="F68" s="3"/>
    </row>
    <row r="69" spans="1:10" ht="19.5" thickTop="1">
      <c r="A69" t="s">
        <v>42</v>
      </c>
      <c r="B69" s="3">
        <v>750</v>
      </c>
      <c r="C69" s="4" t="s">
        <v>0</v>
      </c>
      <c r="D69" s="25"/>
      <c r="E69" s="5" t="s">
        <v>2</v>
      </c>
      <c r="F69" s="3">
        <f t="shared" ref="F69:F73" si="4">B69*D69</f>
        <v>0</v>
      </c>
      <c r="H69" s="109" t="s">
        <v>201</v>
      </c>
      <c r="I69" s="110"/>
      <c r="J69" s="111"/>
    </row>
    <row r="70" spans="1:10">
      <c r="A70" t="s">
        <v>43</v>
      </c>
      <c r="B70" s="3">
        <v>780</v>
      </c>
      <c r="C70" s="4" t="s">
        <v>0</v>
      </c>
      <c r="D70" s="30"/>
      <c r="E70" s="5" t="s">
        <v>2</v>
      </c>
      <c r="F70" s="3">
        <f t="shared" si="4"/>
        <v>0</v>
      </c>
      <c r="H70" s="112"/>
      <c r="I70" s="113"/>
      <c r="J70" s="114"/>
    </row>
    <row r="71" spans="1:10" ht="19.5" thickBot="1">
      <c r="A71" t="s">
        <v>45</v>
      </c>
      <c r="B71" s="3">
        <v>900</v>
      </c>
      <c r="C71" s="4" t="s">
        <v>0</v>
      </c>
      <c r="D71" s="23"/>
      <c r="E71" s="5" t="s">
        <v>2</v>
      </c>
      <c r="F71" s="3">
        <f t="shared" si="4"/>
        <v>0</v>
      </c>
      <c r="H71" s="115"/>
      <c r="I71" s="116"/>
      <c r="J71" s="117"/>
    </row>
    <row r="72" spans="1:10">
      <c r="A72" t="s">
        <v>44</v>
      </c>
      <c r="B72" s="3">
        <v>1050</v>
      </c>
      <c r="C72" s="4" t="s">
        <v>0</v>
      </c>
      <c r="D72" s="23"/>
      <c r="E72" s="5" t="s">
        <v>2</v>
      </c>
      <c r="F72" s="3">
        <f t="shared" si="4"/>
        <v>0</v>
      </c>
    </row>
    <row r="73" spans="1:10" ht="19.5" thickBot="1">
      <c r="A73" t="s">
        <v>211</v>
      </c>
      <c r="B73" s="3">
        <v>100</v>
      </c>
      <c r="C73" s="4" t="s">
        <v>0</v>
      </c>
      <c r="D73" s="26"/>
      <c r="E73" s="5" t="s">
        <v>2</v>
      </c>
      <c r="F73" s="3">
        <f t="shared" si="4"/>
        <v>0</v>
      </c>
    </row>
    <row r="74" spans="1:10" ht="20.25" thickTop="1" thickBot="1">
      <c r="B74" s="3"/>
      <c r="C74" s="4"/>
      <c r="D74" s="99"/>
      <c r="E74" s="5"/>
      <c r="F74" s="3"/>
    </row>
    <row r="75" spans="1:10" ht="20.25" thickTop="1" thickBot="1">
      <c r="A75" s="13" t="s">
        <v>178</v>
      </c>
      <c r="C75" s="4"/>
      <c r="D75" s="31"/>
      <c r="E75" s="5"/>
      <c r="F75" s="3"/>
    </row>
    <row r="76" spans="1:10" ht="20.25" thickTop="1" thickBot="1">
      <c r="A76" t="s">
        <v>184</v>
      </c>
      <c r="C76" s="4"/>
      <c r="E76" s="5"/>
      <c r="F76" s="3"/>
    </row>
    <row r="77" spans="1:10" ht="19.5" thickTop="1">
      <c r="A77" t="s">
        <v>179</v>
      </c>
      <c r="B77" s="3">
        <v>180</v>
      </c>
      <c r="C77" s="4" t="s">
        <v>0</v>
      </c>
      <c r="D77" s="25"/>
      <c r="E77" s="5" t="s">
        <v>2</v>
      </c>
      <c r="F77" s="3">
        <f t="shared" ref="F77:F82" si="5">B77*D77</f>
        <v>0</v>
      </c>
      <c r="H77" s="118" t="s">
        <v>202</v>
      </c>
      <c r="I77" s="119"/>
      <c r="J77" s="120"/>
    </row>
    <row r="78" spans="1:10">
      <c r="A78" t="s">
        <v>180</v>
      </c>
      <c r="B78" s="3">
        <v>180</v>
      </c>
      <c r="C78" s="4" t="s">
        <v>0</v>
      </c>
      <c r="D78" s="30"/>
      <c r="E78" s="5" t="s">
        <v>2</v>
      </c>
      <c r="F78" s="3">
        <f t="shared" si="5"/>
        <v>0</v>
      </c>
      <c r="H78" s="121"/>
      <c r="I78" s="122"/>
      <c r="J78" s="123"/>
    </row>
    <row r="79" spans="1:10">
      <c r="A79" t="s">
        <v>181</v>
      </c>
      <c r="B79" s="3">
        <v>180</v>
      </c>
      <c r="C79" s="4" t="s">
        <v>0</v>
      </c>
      <c r="D79" s="23"/>
      <c r="E79" s="5" t="s">
        <v>2</v>
      </c>
      <c r="F79" s="3">
        <f t="shared" si="5"/>
        <v>0</v>
      </c>
      <c r="H79" s="121"/>
      <c r="I79" s="122"/>
      <c r="J79" s="123"/>
    </row>
    <row r="80" spans="1:10" ht="19.5" thickBot="1">
      <c r="A80" t="s">
        <v>182</v>
      </c>
      <c r="B80" s="3">
        <v>180</v>
      </c>
      <c r="C80" s="4" t="s">
        <v>0</v>
      </c>
      <c r="D80" s="30"/>
      <c r="E80" s="5" t="s">
        <v>2</v>
      </c>
      <c r="F80" s="3">
        <f t="shared" si="5"/>
        <v>0</v>
      </c>
      <c r="H80" s="124"/>
      <c r="I80" s="125"/>
      <c r="J80" s="126"/>
    </row>
    <row r="81" spans="1:6">
      <c r="A81" t="s">
        <v>183</v>
      </c>
      <c r="B81" s="3">
        <v>180</v>
      </c>
      <c r="C81" s="4" t="s">
        <v>0</v>
      </c>
      <c r="D81" s="23"/>
      <c r="E81" s="5" t="s">
        <v>2</v>
      </c>
      <c r="F81" s="3">
        <f t="shared" si="5"/>
        <v>0</v>
      </c>
    </row>
    <row r="82" spans="1:6" ht="19.5" thickBot="1">
      <c r="A82" t="s">
        <v>188</v>
      </c>
      <c r="B82" s="3">
        <v>140</v>
      </c>
      <c r="C82" s="4" t="s">
        <v>0</v>
      </c>
      <c r="D82" s="26"/>
      <c r="E82" s="5" t="s">
        <v>2</v>
      </c>
      <c r="F82" s="3">
        <f t="shared" si="5"/>
        <v>0</v>
      </c>
    </row>
    <row r="83" spans="1:6" ht="20.25" thickTop="1" thickBot="1">
      <c r="A83" t="s">
        <v>185</v>
      </c>
      <c r="B83" s="3"/>
      <c r="C83" s="4"/>
      <c r="D83" s="29"/>
      <c r="E83" s="5"/>
      <c r="F83" s="3"/>
    </row>
    <row r="84" spans="1:6" ht="19.5" thickTop="1">
      <c r="A84" t="s">
        <v>186</v>
      </c>
      <c r="B84" s="3">
        <v>380</v>
      </c>
      <c r="C84" s="4" t="s">
        <v>0</v>
      </c>
      <c r="D84" s="25"/>
      <c r="E84" s="5" t="s">
        <v>2</v>
      </c>
      <c r="F84" s="3">
        <f t="shared" ref="F84:F86" si="6">B84*D84</f>
        <v>0</v>
      </c>
    </row>
    <row r="85" spans="1:6">
      <c r="A85" t="s">
        <v>190</v>
      </c>
      <c r="B85" s="3">
        <v>380</v>
      </c>
      <c r="C85" s="4" t="s">
        <v>0</v>
      </c>
      <c r="D85" s="23"/>
      <c r="E85" s="5" t="s">
        <v>2</v>
      </c>
      <c r="F85" s="3">
        <f t="shared" si="6"/>
        <v>0</v>
      </c>
    </row>
    <row r="86" spans="1:6" ht="19.5" thickBot="1">
      <c r="A86" t="s">
        <v>187</v>
      </c>
      <c r="B86" s="3">
        <v>380</v>
      </c>
      <c r="C86" s="4" t="s">
        <v>0</v>
      </c>
      <c r="D86" s="26"/>
      <c r="E86" s="5" t="s">
        <v>2</v>
      </c>
      <c r="F86" s="3">
        <f t="shared" si="6"/>
        <v>0</v>
      </c>
    </row>
    <row r="87" spans="1:6" ht="20.25" thickTop="1" thickBot="1">
      <c r="A87" t="s">
        <v>189</v>
      </c>
      <c r="B87" s="3"/>
      <c r="C87" s="4"/>
      <c r="D87" s="29"/>
      <c r="E87" s="5"/>
      <c r="F87" s="3"/>
    </row>
    <row r="88" spans="1:6" ht="20.25" thickTop="1" thickBot="1">
      <c r="A88" t="s">
        <v>192</v>
      </c>
      <c r="B88" s="3">
        <v>140</v>
      </c>
      <c r="C88" s="4" t="s">
        <v>0</v>
      </c>
      <c r="D88" s="24"/>
      <c r="E88" s="5" t="s">
        <v>2</v>
      </c>
      <c r="F88" s="3">
        <f t="shared" ref="F88" si="7">B88*D88</f>
        <v>0</v>
      </c>
    </row>
    <row r="89" spans="1:6" ht="19.5" thickTop="1">
      <c r="A89" s="174" t="s">
        <v>193</v>
      </c>
      <c r="B89" s="3"/>
      <c r="C89" s="4"/>
      <c r="D89" s="29"/>
      <c r="E89" s="5"/>
      <c r="F89" s="3"/>
    </row>
    <row r="90" spans="1:6">
      <c r="A90" s="174"/>
      <c r="B90" s="3"/>
      <c r="C90" s="4"/>
      <c r="D90" s="29"/>
      <c r="E90" s="5"/>
      <c r="F90" s="3"/>
    </row>
    <row r="91" spans="1:6" ht="19.5" thickBot="1">
      <c r="A91" s="174"/>
      <c r="B91" s="3"/>
      <c r="C91" s="4"/>
      <c r="D91" s="29"/>
      <c r="E91" s="5"/>
      <c r="F91" s="3"/>
    </row>
    <row r="92" spans="1:6" ht="20.25" thickTop="1" thickBot="1">
      <c r="A92" t="s">
        <v>191</v>
      </c>
      <c r="B92" s="3">
        <v>180</v>
      </c>
      <c r="C92" s="4" t="s">
        <v>0</v>
      </c>
      <c r="D92" s="24"/>
      <c r="E92" s="5" t="s">
        <v>2</v>
      </c>
      <c r="F92" s="3">
        <f t="shared" ref="F92" si="8">B92*D92</f>
        <v>0</v>
      </c>
    </row>
    <row r="93" spans="1:6" ht="19.5" thickTop="1">
      <c r="B93" s="3"/>
      <c r="C93" s="4"/>
      <c r="D93" s="29"/>
      <c r="E93" s="5"/>
      <c r="F93" s="3"/>
    </row>
    <row r="94" spans="1:6" ht="19.5" thickBot="1">
      <c r="B94" s="3"/>
      <c r="C94" s="4"/>
      <c r="D94" s="29"/>
      <c r="E94" s="5"/>
      <c r="F94" s="3"/>
    </row>
    <row r="95" spans="1:6" ht="20.25" thickTop="1" thickBot="1">
      <c r="A95" s="13" t="s">
        <v>83</v>
      </c>
      <c r="C95" s="4"/>
      <c r="E95" s="5"/>
      <c r="F95" s="3"/>
    </row>
    <row r="96" spans="1:6" ht="19.5" thickTop="1">
      <c r="A96" t="s">
        <v>120</v>
      </c>
      <c r="B96" s="3">
        <v>220</v>
      </c>
      <c r="C96" s="4" t="s">
        <v>0</v>
      </c>
      <c r="D96" s="25"/>
      <c r="E96" s="5" t="s">
        <v>2</v>
      </c>
      <c r="F96" s="3">
        <f t="shared" ref="F96:F107" si="9">B96*D96</f>
        <v>0</v>
      </c>
    </row>
    <row r="97" spans="1:17">
      <c r="A97" t="s">
        <v>121</v>
      </c>
      <c r="B97" s="3">
        <v>10</v>
      </c>
      <c r="C97" s="4" t="s">
        <v>0</v>
      </c>
      <c r="D97" s="30"/>
      <c r="E97" s="5" t="s">
        <v>2</v>
      </c>
      <c r="F97" s="3">
        <f t="shared" si="9"/>
        <v>0</v>
      </c>
    </row>
    <row r="98" spans="1:17">
      <c r="A98" t="s">
        <v>122</v>
      </c>
      <c r="B98" s="3">
        <v>20</v>
      </c>
      <c r="C98" s="4" t="s">
        <v>0</v>
      </c>
      <c r="D98" s="23"/>
      <c r="E98" s="5" t="s">
        <v>2</v>
      </c>
      <c r="F98" s="3">
        <f t="shared" si="9"/>
        <v>0</v>
      </c>
    </row>
    <row r="99" spans="1:17">
      <c r="A99" t="s">
        <v>123</v>
      </c>
      <c r="B99" s="3">
        <v>70</v>
      </c>
      <c r="C99" s="4" t="s">
        <v>0</v>
      </c>
      <c r="D99" s="30"/>
      <c r="E99" s="5" t="s">
        <v>2</v>
      </c>
      <c r="F99" s="3">
        <f t="shared" si="9"/>
        <v>0</v>
      </c>
    </row>
    <row r="100" spans="1:17">
      <c r="A100" t="s">
        <v>124</v>
      </c>
      <c r="B100" s="3">
        <v>70</v>
      </c>
      <c r="C100" s="4" t="s">
        <v>0</v>
      </c>
      <c r="D100" s="23"/>
      <c r="E100" s="5" t="s">
        <v>2</v>
      </c>
      <c r="F100" s="3">
        <f t="shared" si="9"/>
        <v>0</v>
      </c>
    </row>
    <row r="101" spans="1:17">
      <c r="A101" t="s">
        <v>119</v>
      </c>
      <c r="B101" s="3">
        <v>200</v>
      </c>
      <c r="C101" s="4" t="s">
        <v>0</v>
      </c>
      <c r="D101" s="30"/>
      <c r="E101" s="5" t="s">
        <v>2</v>
      </c>
      <c r="F101" s="3">
        <f t="shared" si="9"/>
        <v>0</v>
      </c>
    </row>
    <row r="102" spans="1:17">
      <c r="A102" t="s">
        <v>125</v>
      </c>
      <c r="B102" s="3">
        <v>140</v>
      </c>
      <c r="C102" s="4" t="s">
        <v>0</v>
      </c>
      <c r="D102" s="23"/>
      <c r="E102" s="5" t="s">
        <v>2</v>
      </c>
      <c r="F102" s="3">
        <f t="shared" si="9"/>
        <v>0</v>
      </c>
    </row>
    <row r="103" spans="1:17">
      <c r="A103" t="s">
        <v>126</v>
      </c>
      <c r="B103" s="3">
        <v>40</v>
      </c>
      <c r="C103" s="4" t="s">
        <v>0</v>
      </c>
      <c r="D103" s="30"/>
      <c r="E103" s="5" t="s">
        <v>2</v>
      </c>
      <c r="F103" s="3">
        <f t="shared" si="9"/>
        <v>0</v>
      </c>
    </row>
    <row r="104" spans="1:17">
      <c r="A104" t="s">
        <v>127</v>
      </c>
      <c r="B104" s="3">
        <v>50</v>
      </c>
      <c r="C104" s="4" t="s">
        <v>0</v>
      </c>
      <c r="D104" s="23"/>
      <c r="E104" s="5" t="s">
        <v>2</v>
      </c>
      <c r="F104" s="3">
        <f t="shared" si="9"/>
        <v>0</v>
      </c>
      <c r="M104" s="31"/>
      <c r="N104" s="31"/>
      <c r="O104" s="31"/>
      <c r="P104" s="31"/>
      <c r="Q104" s="31"/>
    </row>
    <row r="105" spans="1:17">
      <c r="A105" t="s">
        <v>128</v>
      </c>
      <c r="B105" s="3">
        <v>300</v>
      </c>
      <c r="C105" s="4" t="s">
        <v>0</v>
      </c>
      <c r="D105" s="30"/>
      <c r="E105" s="5" t="s">
        <v>2</v>
      </c>
      <c r="F105" s="3">
        <f t="shared" si="9"/>
        <v>0</v>
      </c>
      <c r="M105" s="31"/>
      <c r="N105" s="31"/>
      <c r="O105" s="31"/>
      <c r="P105" s="31"/>
      <c r="Q105" s="31"/>
    </row>
    <row r="106" spans="1:17">
      <c r="A106" t="s">
        <v>129</v>
      </c>
      <c r="B106" s="3">
        <v>200</v>
      </c>
      <c r="C106" s="4" t="s">
        <v>0</v>
      </c>
      <c r="D106" s="23"/>
      <c r="E106" s="5" t="s">
        <v>2</v>
      </c>
      <c r="F106" s="3">
        <f t="shared" si="9"/>
        <v>0</v>
      </c>
      <c r="M106" s="34"/>
      <c r="N106" s="31"/>
      <c r="O106" s="31"/>
      <c r="P106" s="31"/>
      <c r="Q106" s="31"/>
    </row>
    <row r="107" spans="1:17" ht="19.5" thickBot="1">
      <c r="A107" t="s">
        <v>130</v>
      </c>
      <c r="B107" s="3">
        <v>250</v>
      </c>
      <c r="C107" s="4" t="s">
        <v>0</v>
      </c>
      <c r="D107" s="26"/>
      <c r="E107" s="5" t="s">
        <v>2</v>
      </c>
      <c r="F107" s="3">
        <f t="shared" si="9"/>
        <v>0</v>
      </c>
      <c r="M107" s="31"/>
      <c r="N107" s="31"/>
      <c r="O107" s="31"/>
      <c r="P107" s="31"/>
      <c r="Q107" s="31"/>
    </row>
    <row r="108" spans="1:17" ht="24.75" thickTop="1">
      <c r="B108" s="3"/>
      <c r="C108" s="4"/>
      <c r="D108" s="29"/>
      <c r="E108" s="5"/>
      <c r="F108" s="3"/>
      <c r="G108" s="179" t="s">
        <v>236</v>
      </c>
      <c r="H108" s="179"/>
      <c r="I108" s="176">
        <f>SUM(F56:F107)</f>
        <v>0</v>
      </c>
      <c r="J108" s="176"/>
      <c r="M108" s="31"/>
      <c r="N108" s="31"/>
      <c r="O108" s="31"/>
      <c r="P108" s="31"/>
      <c r="Q108" s="31"/>
    </row>
    <row r="109" spans="1:17">
      <c r="B109" s="3"/>
      <c r="C109" s="4"/>
      <c r="D109" s="29"/>
      <c r="E109" s="5"/>
      <c r="F109" s="3"/>
      <c r="M109" s="34"/>
      <c r="N109" s="31"/>
      <c r="O109" s="31"/>
      <c r="P109" s="31"/>
      <c r="Q109" s="31"/>
    </row>
    <row r="110" spans="1:17">
      <c r="B110" s="3"/>
      <c r="C110" s="4"/>
      <c r="D110" s="29"/>
      <c r="E110" s="5"/>
      <c r="F110" s="3"/>
      <c r="M110" s="34"/>
      <c r="N110" s="31"/>
      <c r="O110" s="31"/>
      <c r="P110" s="31"/>
      <c r="Q110" s="31"/>
    </row>
    <row r="111" spans="1:17" ht="19.5" thickBot="1">
      <c r="B111" s="3"/>
      <c r="C111" s="4"/>
      <c r="E111" s="5"/>
      <c r="F111" s="3"/>
      <c r="M111" s="34"/>
      <c r="N111" s="31"/>
      <c r="O111" s="31"/>
      <c r="P111" s="31"/>
      <c r="Q111" s="31"/>
    </row>
    <row r="112" spans="1:17" ht="20.25" thickTop="1" thickBot="1">
      <c r="A112" s="41" t="s">
        <v>53</v>
      </c>
      <c r="B112" s="3"/>
      <c r="C112" s="4"/>
      <c r="E112" s="5"/>
      <c r="F112" s="3"/>
      <c r="H112" s="147" t="s">
        <v>170</v>
      </c>
      <c r="I112" s="148"/>
      <c r="J112" s="148"/>
      <c r="K112" s="149"/>
      <c r="M112" s="31"/>
      <c r="N112" s="31"/>
      <c r="O112" s="31"/>
      <c r="P112" s="31"/>
      <c r="Q112" s="31"/>
    </row>
    <row r="113" spans="1:17" ht="19.5" thickTop="1">
      <c r="A113" s="9" t="s">
        <v>54</v>
      </c>
      <c r="B113" s="3">
        <v>400</v>
      </c>
      <c r="C113" s="4" t="s">
        <v>0</v>
      </c>
      <c r="D113" s="25"/>
      <c r="E113" s="5" t="s">
        <v>2</v>
      </c>
      <c r="F113" s="3">
        <f t="shared" si="1"/>
        <v>0</v>
      </c>
      <c r="H113" s="150"/>
      <c r="I113" s="151"/>
      <c r="J113" s="151"/>
      <c r="K113" s="152"/>
      <c r="M113" s="31"/>
      <c r="N113" s="31"/>
      <c r="O113" s="31"/>
      <c r="P113" s="31"/>
      <c r="Q113" s="31"/>
    </row>
    <row r="114" spans="1:17">
      <c r="A114" s="9" t="s">
        <v>55</v>
      </c>
      <c r="B114" s="3">
        <v>400</v>
      </c>
      <c r="C114" s="4" t="s">
        <v>0</v>
      </c>
      <c r="D114" s="30"/>
      <c r="E114" s="5" t="s">
        <v>2</v>
      </c>
      <c r="F114" s="3">
        <f t="shared" si="1"/>
        <v>0</v>
      </c>
      <c r="H114" s="150"/>
      <c r="I114" s="151"/>
      <c r="J114" s="151"/>
      <c r="K114" s="152"/>
    </row>
    <row r="115" spans="1:17" ht="19.5" thickBot="1">
      <c r="A115" s="9" t="s">
        <v>56</v>
      </c>
      <c r="B115" s="3">
        <v>400</v>
      </c>
      <c r="C115" s="4" t="s">
        <v>0</v>
      </c>
      <c r="D115" s="23"/>
      <c r="E115" s="5" t="s">
        <v>2</v>
      </c>
      <c r="F115" s="3">
        <f t="shared" si="1"/>
        <v>0</v>
      </c>
      <c r="H115" s="153"/>
      <c r="I115" s="154"/>
      <c r="J115" s="154"/>
      <c r="K115" s="155"/>
    </row>
    <row r="116" spans="1:17">
      <c r="A116" s="9" t="s">
        <v>57</v>
      </c>
      <c r="B116" s="3">
        <v>400</v>
      </c>
      <c r="C116" s="4" t="s">
        <v>0</v>
      </c>
      <c r="D116" s="30"/>
      <c r="E116" s="5" t="s">
        <v>2</v>
      </c>
      <c r="F116" s="3">
        <f t="shared" si="1"/>
        <v>0</v>
      </c>
    </row>
    <row r="117" spans="1:17">
      <c r="A117" s="9" t="s">
        <v>58</v>
      </c>
      <c r="B117" s="3">
        <v>400</v>
      </c>
      <c r="C117" s="4" t="s">
        <v>0</v>
      </c>
      <c r="D117" s="23"/>
      <c r="E117" s="5" t="s">
        <v>2</v>
      </c>
      <c r="F117" s="3">
        <f t="shared" si="1"/>
        <v>0</v>
      </c>
    </row>
    <row r="118" spans="1:17">
      <c r="A118" s="9" t="s">
        <v>59</v>
      </c>
      <c r="B118" s="3">
        <v>400</v>
      </c>
      <c r="C118" s="4" t="s">
        <v>0</v>
      </c>
      <c r="D118" s="30"/>
      <c r="E118" s="5" t="s">
        <v>2</v>
      </c>
      <c r="F118" s="3">
        <f t="shared" si="1"/>
        <v>0</v>
      </c>
    </row>
    <row r="119" spans="1:17">
      <c r="A119" s="9" t="s">
        <v>60</v>
      </c>
      <c r="B119" s="3">
        <v>300</v>
      </c>
      <c r="C119" s="4" t="s">
        <v>0</v>
      </c>
      <c r="D119" s="23"/>
      <c r="E119" s="5" t="s">
        <v>2</v>
      </c>
      <c r="F119" s="3">
        <f t="shared" si="1"/>
        <v>0</v>
      </c>
      <c r="G119" s="104" t="s">
        <v>212</v>
      </c>
      <c r="H119" t="s">
        <v>198</v>
      </c>
    </row>
    <row r="120" spans="1:17">
      <c r="A120" s="9" t="s">
        <v>61</v>
      </c>
      <c r="B120" s="3">
        <v>300</v>
      </c>
      <c r="C120" s="4" t="s">
        <v>0</v>
      </c>
      <c r="D120" s="30"/>
      <c r="E120" s="5" t="s">
        <v>2</v>
      </c>
      <c r="F120" s="3">
        <f t="shared" si="1"/>
        <v>0</v>
      </c>
      <c r="G120" s="105"/>
      <c r="H120" t="s">
        <v>199</v>
      </c>
    </row>
    <row r="121" spans="1:17">
      <c r="A121" s="9" t="s">
        <v>62</v>
      </c>
      <c r="B121" s="3">
        <v>200</v>
      </c>
      <c r="C121" s="4" t="s">
        <v>0</v>
      </c>
      <c r="D121" s="23"/>
      <c r="E121" s="5" t="s">
        <v>2</v>
      </c>
      <c r="F121" s="3">
        <f t="shared" si="1"/>
        <v>0</v>
      </c>
      <c r="G121" s="106"/>
    </row>
    <row r="122" spans="1:17">
      <c r="A122" s="9" t="s">
        <v>63</v>
      </c>
      <c r="B122" s="3">
        <v>200</v>
      </c>
      <c r="C122" s="4" t="s">
        <v>0</v>
      </c>
      <c r="D122" s="30"/>
      <c r="E122" s="5" t="s">
        <v>2</v>
      </c>
      <c r="F122" s="3">
        <f t="shared" si="1"/>
        <v>0</v>
      </c>
      <c r="H122" s="31"/>
      <c r="I122" s="31"/>
      <c r="J122" s="31"/>
      <c r="K122" s="31"/>
    </row>
    <row r="123" spans="1:17">
      <c r="A123" s="9" t="s">
        <v>64</v>
      </c>
      <c r="B123" s="3">
        <v>1100</v>
      </c>
      <c r="C123" s="4" t="s">
        <v>0</v>
      </c>
      <c r="D123" s="23"/>
      <c r="E123" s="5" t="s">
        <v>2</v>
      </c>
      <c r="F123" s="3">
        <f t="shared" si="1"/>
        <v>0</v>
      </c>
      <c r="H123" s="34"/>
      <c r="I123" s="31"/>
      <c r="J123" s="31"/>
      <c r="K123" s="31"/>
      <c r="M123" s="32" t="s">
        <v>196</v>
      </c>
      <c r="N123" s="33">
        <f>200*D123</f>
        <v>0</v>
      </c>
      <c r="O123" s="33" t="s">
        <v>197</v>
      </c>
      <c r="P123" s="33">
        <f>900*D123</f>
        <v>0</v>
      </c>
    </row>
    <row r="124" spans="1:17">
      <c r="A124" s="9" t="s">
        <v>65</v>
      </c>
      <c r="B124" s="3">
        <v>200</v>
      </c>
      <c r="C124" s="4" t="s">
        <v>0</v>
      </c>
      <c r="D124" s="30"/>
      <c r="E124" s="5" t="s">
        <v>2</v>
      </c>
      <c r="F124" s="3">
        <f t="shared" si="1"/>
        <v>0</v>
      </c>
      <c r="H124" s="31"/>
      <c r="I124" s="31"/>
      <c r="J124" s="31"/>
      <c r="K124" s="31"/>
    </row>
    <row r="125" spans="1:17">
      <c r="A125" s="8" t="s">
        <v>66</v>
      </c>
      <c r="B125" s="3">
        <v>100</v>
      </c>
      <c r="C125" s="4" t="s">
        <v>0</v>
      </c>
      <c r="D125" s="23"/>
      <c r="E125" s="5" t="s">
        <v>2</v>
      </c>
      <c r="F125" s="3">
        <f t="shared" ref="F125:F144" si="10">B125*D125</f>
        <v>0</v>
      </c>
      <c r="H125" s="31"/>
      <c r="I125" s="31"/>
      <c r="J125" s="31"/>
      <c r="K125" s="31"/>
    </row>
    <row r="126" spans="1:17">
      <c r="A126" s="8" t="s">
        <v>67</v>
      </c>
      <c r="B126" s="3">
        <v>320</v>
      </c>
      <c r="C126" s="4" t="s">
        <v>0</v>
      </c>
      <c r="D126" s="30"/>
      <c r="E126" s="5" t="s">
        <v>2</v>
      </c>
      <c r="F126" s="3">
        <f t="shared" si="10"/>
        <v>0</v>
      </c>
      <c r="H126" s="34"/>
      <c r="I126" s="31"/>
      <c r="J126" s="31"/>
      <c r="K126" s="31"/>
      <c r="M126" s="32" t="s">
        <v>196</v>
      </c>
      <c r="N126" s="33">
        <f>100*D126</f>
        <v>0</v>
      </c>
      <c r="O126" s="33" t="s">
        <v>197</v>
      </c>
      <c r="P126" s="33">
        <f>220*D126</f>
        <v>0</v>
      </c>
    </row>
    <row r="127" spans="1:17">
      <c r="A127" s="8" t="s">
        <v>69</v>
      </c>
      <c r="B127" s="3">
        <v>570</v>
      </c>
      <c r="C127" s="4" t="s">
        <v>0</v>
      </c>
      <c r="D127" s="30"/>
      <c r="E127" s="5" t="s">
        <v>2</v>
      </c>
      <c r="F127" s="3">
        <f t="shared" si="10"/>
        <v>0</v>
      </c>
      <c r="H127" s="34"/>
      <c r="I127" s="31"/>
      <c r="J127" s="31"/>
      <c r="K127" s="31"/>
      <c r="M127" s="32" t="s">
        <v>196</v>
      </c>
      <c r="N127" s="33">
        <f>100*D127</f>
        <v>0</v>
      </c>
      <c r="O127" s="33" t="s">
        <v>197</v>
      </c>
      <c r="P127" s="33">
        <f>470*D127</f>
        <v>0</v>
      </c>
    </row>
    <row r="128" spans="1:17">
      <c r="A128" s="8" t="s">
        <v>70</v>
      </c>
      <c r="B128" s="3">
        <v>2100</v>
      </c>
      <c r="C128" s="4" t="s">
        <v>0</v>
      </c>
      <c r="D128" s="30"/>
      <c r="E128" s="5" t="s">
        <v>2</v>
      </c>
      <c r="F128" s="3">
        <f t="shared" si="10"/>
        <v>0</v>
      </c>
      <c r="H128" s="31"/>
      <c r="I128" s="31"/>
      <c r="J128" s="31"/>
      <c r="K128" s="31"/>
    </row>
    <row r="129" spans="1:11">
      <c r="A129" s="8" t="s">
        <v>71</v>
      </c>
      <c r="B129" s="3">
        <v>1000</v>
      </c>
      <c r="C129" s="4" t="s">
        <v>0</v>
      </c>
      <c r="D129" s="23"/>
      <c r="E129" s="5" t="s">
        <v>2</v>
      </c>
      <c r="F129" s="3">
        <f t="shared" si="10"/>
        <v>0</v>
      </c>
      <c r="H129" s="31"/>
      <c r="I129" s="31"/>
      <c r="J129" s="31"/>
      <c r="K129" s="31"/>
    </row>
    <row r="130" spans="1:11" ht="20.25" customHeight="1">
      <c r="A130" s="10" t="s">
        <v>72</v>
      </c>
      <c r="B130" s="3">
        <v>100</v>
      </c>
      <c r="C130" s="4" t="s">
        <v>0</v>
      </c>
      <c r="D130" s="30"/>
      <c r="E130" s="5" t="s">
        <v>2</v>
      </c>
      <c r="F130" s="3">
        <f t="shared" si="10"/>
        <v>0</v>
      </c>
    </row>
    <row r="131" spans="1:11">
      <c r="A131" s="10" t="s">
        <v>73</v>
      </c>
      <c r="B131" s="3">
        <v>100</v>
      </c>
      <c r="C131" s="4" t="s">
        <v>0</v>
      </c>
      <c r="D131" s="23"/>
      <c r="E131" s="5" t="s">
        <v>2</v>
      </c>
      <c r="F131" s="3">
        <f t="shared" si="10"/>
        <v>0</v>
      </c>
    </row>
    <row r="132" spans="1:11">
      <c r="A132" s="10" t="s">
        <v>74</v>
      </c>
      <c r="B132" s="3">
        <v>100</v>
      </c>
      <c r="C132" s="4" t="s">
        <v>0</v>
      </c>
      <c r="D132" s="30"/>
      <c r="E132" s="5" t="s">
        <v>2</v>
      </c>
      <c r="F132" s="3">
        <f t="shared" si="10"/>
        <v>0</v>
      </c>
    </row>
    <row r="133" spans="1:11">
      <c r="A133" s="10" t="s">
        <v>75</v>
      </c>
      <c r="B133" s="3">
        <v>100</v>
      </c>
      <c r="C133" s="4" t="s">
        <v>0</v>
      </c>
      <c r="D133" s="23"/>
      <c r="E133" s="5" t="s">
        <v>2</v>
      </c>
      <c r="F133" s="3">
        <f t="shared" si="10"/>
        <v>0</v>
      </c>
      <c r="H133" t="s">
        <v>168</v>
      </c>
    </row>
    <row r="134" spans="1:11">
      <c r="A134" s="10" t="s">
        <v>76</v>
      </c>
      <c r="B134" s="3">
        <v>100</v>
      </c>
      <c r="C134" s="4" t="s">
        <v>0</v>
      </c>
      <c r="D134" s="30"/>
      <c r="E134" s="5" t="s">
        <v>2</v>
      </c>
      <c r="F134" s="3">
        <f t="shared" si="10"/>
        <v>0</v>
      </c>
      <c r="H134" t="s">
        <v>168</v>
      </c>
    </row>
    <row r="135" spans="1:11">
      <c r="A135" s="11" t="s">
        <v>77</v>
      </c>
      <c r="B135" s="3">
        <v>500</v>
      </c>
      <c r="C135" s="4" t="s">
        <v>0</v>
      </c>
      <c r="D135" s="23"/>
      <c r="E135" s="5" t="s">
        <v>2</v>
      </c>
      <c r="F135" s="3">
        <f t="shared" si="10"/>
        <v>0</v>
      </c>
    </row>
    <row r="136" spans="1:11">
      <c r="A136" s="11" t="s">
        <v>78</v>
      </c>
      <c r="B136" s="3">
        <v>420</v>
      </c>
      <c r="C136" s="4" t="s">
        <v>0</v>
      </c>
      <c r="D136" s="30"/>
      <c r="E136" s="5" t="s">
        <v>2</v>
      </c>
      <c r="F136" s="3">
        <f t="shared" si="10"/>
        <v>0</v>
      </c>
    </row>
    <row r="137" spans="1:11" ht="18.75" customHeight="1">
      <c r="A137" s="11" t="s">
        <v>145</v>
      </c>
      <c r="B137" s="3">
        <v>300</v>
      </c>
      <c r="C137" s="4" t="s">
        <v>0</v>
      </c>
      <c r="D137" s="30"/>
      <c r="E137" s="5" t="s">
        <v>2</v>
      </c>
      <c r="F137" s="3">
        <f t="shared" si="10"/>
        <v>0</v>
      </c>
    </row>
    <row r="138" spans="1:11" ht="18.75" customHeight="1">
      <c r="A138" s="11" t="s">
        <v>146</v>
      </c>
      <c r="B138" s="3">
        <v>450</v>
      </c>
      <c r="C138" s="4" t="s">
        <v>0</v>
      </c>
      <c r="D138" s="30"/>
      <c r="E138" s="5" t="s">
        <v>2</v>
      </c>
      <c r="F138" s="3">
        <f t="shared" si="10"/>
        <v>0</v>
      </c>
    </row>
    <row r="139" spans="1:11">
      <c r="A139" s="11" t="s">
        <v>147</v>
      </c>
      <c r="B139" s="3">
        <v>520</v>
      </c>
      <c r="C139" s="4" t="s">
        <v>0</v>
      </c>
      <c r="D139" s="30"/>
      <c r="E139" s="5" t="s">
        <v>2</v>
      </c>
      <c r="F139" s="3">
        <f t="shared" si="10"/>
        <v>0</v>
      </c>
    </row>
    <row r="140" spans="1:11">
      <c r="A140" s="11" t="s">
        <v>79</v>
      </c>
      <c r="B140" s="3">
        <v>28000</v>
      </c>
      <c r="C140" s="4" t="s">
        <v>0</v>
      </c>
      <c r="D140" s="23"/>
      <c r="E140" s="5" t="s">
        <v>2</v>
      </c>
      <c r="F140" s="3">
        <f t="shared" si="10"/>
        <v>0</v>
      </c>
      <c r="H140" t="s">
        <v>194</v>
      </c>
    </row>
    <row r="141" spans="1:11">
      <c r="A141" s="11" t="s">
        <v>148</v>
      </c>
      <c r="B141" s="3">
        <v>300</v>
      </c>
      <c r="C141" s="4" t="s">
        <v>0</v>
      </c>
      <c r="D141" s="30"/>
      <c r="E141" s="5" t="s">
        <v>2</v>
      </c>
      <c r="F141" s="3">
        <f t="shared" si="10"/>
        <v>0</v>
      </c>
    </row>
    <row r="142" spans="1:11" ht="23.25" customHeight="1">
      <c r="A142" s="11" t="s">
        <v>149</v>
      </c>
      <c r="B142" s="3">
        <v>500</v>
      </c>
      <c r="C142" s="4" t="s">
        <v>0</v>
      </c>
      <c r="D142" s="23"/>
      <c r="E142" s="5" t="s">
        <v>2</v>
      </c>
      <c r="F142" s="3">
        <f t="shared" si="10"/>
        <v>0</v>
      </c>
    </row>
    <row r="143" spans="1:11">
      <c r="A143" s="11" t="s">
        <v>80</v>
      </c>
      <c r="B143" s="3">
        <v>500</v>
      </c>
      <c r="C143" s="4" t="s">
        <v>0</v>
      </c>
      <c r="D143" s="30"/>
      <c r="E143" s="5" t="s">
        <v>2</v>
      </c>
      <c r="F143" s="3">
        <f t="shared" si="10"/>
        <v>0</v>
      </c>
    </row>
    <row r="144" spans="1:11" ht="19.5" thickBot="1">
      <c r="A144" s="11" t="s">
        <v>81</v>
      </c>
      <c r="B144" s="3">
        <v>0</v>
      </c>
      <c r="C144" s="4" t="s">
        <v>0</v>
      </c>
      <c r="D144" s="26"/>
      <c r="E144" s="5" t="s">
        <v>2</v>
      </c>
      <c r="F144" s="3">
        <f t="shared" si="10"/>
        <v>0</v>
      </c>
    </row>
    <row r="145" spans="1:11" ht="24.75" thickTop="1">
      <c r="A145" s="86"/>
      <c r="B145" s="87"/>
      <c r="C145" s="88"/>
      <c r="D145" s="29"/>
      <c r="E145" s="89"/>
      <c r="F145" s="3"/>
      <c r="G145" s="179" t="s">
        <v>237</v>
      </c>
      <c r="H145" s="179"/>
      <c r="I145" s="176">
        <f>SUM(F113:F144)</f>
        <v>0</v>
      </c>
      <c r="J145" s="176"/>
    </row>
    <row r="146" spans="1:11" ht="19.5" thickBot="1">
      <c r="A146" s="12"/>
      <c r="B146" s="3"/>
      <c r="C146" s="4"/>
      <c r="E146" s="5"/>
      <c r="F146" s="3"/>
    </row>
    <row r="147" spans="1:11" ht="20.25" thickTop="1" thickBot="1">
      <c r="A147" s="43" t="s">
        <v>137</v>
      </c>
      <c r="C147" s="4"/>
      <c r="E147" s="5"/>
      <c r="F147" s="3"/>
      <c r="H147" s="118" t="s">
        <v>169</v>
      </c>
      <c r="I147" s="136"/>
      <c r="J147" s="136"/>
      <c r="K147" s="137"/>
    </row>
    <row r="148" spans="1:11" ht="20.25" thickTop="1" thickBot="1">
      <c r="A148" s="14" t="s">
        <v>75</v>
      </c>
      <c r="C148" s="4"/>
      <c r="D148" s="20"/>
      <c r="E148" s="5"/>
      <c r="F148" s="3"/>
      <c r="H148" s="138"/>
      <c r="I148" s="139"/>
      <c r="J148" s="139"/>
      <c r="K148" s="140"/>
    </row>
    <row r="149" spans="1:11" ht="19.5" thickTop="1">
      <c r="A149" t="s">
        <v>138</v>
      </c>
      <c r="B149" s="3">
        <v>720</v>
      </c>
      <c r="C149" s="4" t="s">
        <v>0</v>
      </c>
      <c r="D149" s="23"/>
      <c r="E149" s="5" t="s">
        <v>2</v>
      </c>
      <c r="F149" s="3">
        <f t="shared" ref="F149:F152" si="11">B149*D149</f>
        <v>0</v>
      </c>
      <c r="H149" s="138"/>
      <c r="I149" s="139"/>
      <c r="J149" s="139"/>
      <c r="K149" s="140"/>
    </row>
    <row r="150" spans="1:11">
      <c r="A150" t="s">
        <v>139</v>
      </c>
      <c r="B150" s="3">
        <v>400</v>
      </c>
      <c r="C150" s="4" t="s">
        <v>0</v>
      </c>
      <c r="D150" s="30"/>
      <c r="E150" s="5" t="s">
        <v>2</v>
      </c>
      <c r="F150" s="3">
        <f t="shared" si="11"/>
        <v>0</v>
      </c>
      <c r="H150" s="138"/>
      <c r="I150" s="139"/>
      <c r="J150" s="139"/>
      <c r="K150" s="140"/>
    </row>
    <row r="151" spans="1:11">
      <c r="A151" t="s">
        <v>140</v>
      </c>
      <c r="B151" s="3">
        <v>720</v>
      </c>
      <c r="C151" s="4" t="s">
        <v>0</v>
      </c>
      <c r="D151" s="23"/>
      <c r="E151" s="5" t="s">
        <v>2</v>
      </c>
      <c r="F151" s="3">
        <f t="shared" si="11"/>
        <v>0</v>
      </c>
      <c r="H151" s="138"/>
      <c r="I151" s="139"/>
      <c r="J151" s="139"/>
      <c r="K151" s="140"/>
    </row>
    <row r="152" spans="1:11" ht="19.5" thickBot="1">
      <c r="A152" t="s">
        <v>141</v>
      </c>
      <c r="B152" s="3">
        <v>160</v>
      </c>
      <c r="C152" s="4" t="s">
        <v>0</v>
      </c>
      <c r="D152" s="26"/>
      <c r="E152" s="5" t="s">
        <v>2</v>
      </c>
      <c r="F152" s="3">
        <f t="shared" si="11"/>
        <v>0</v>
      </c>
      <c r="H152" s="157"/>
      <c r="I152" s="158"/>
      <c r="J152" s="158"/>
      <c r="K152" s="159"/>
    </row>
    <row r="153" spans="1:11" ht="20.25" thickTop="1" thickBot="1">
      <c r="B153" s="3"/>
      <c r="C153" s="4"/>
      <c r="E153" s="5"/>
      <c r="F153" s="3"/>
    </row>
    <row r="154" spans="1:11" ht="19.5" thickBot="1">
      <c r="A154" s="14" t="s">
        <v>76</v>
      </c>
      <c r="C154" s="4"/>
      <c r="D154" s="20"/>
      <c r="E154" s="5"/>
      <c r="F154" s="3"/>
      <c r="H154" s="118" t="s">
        <v>213</v>
      </c>
      <c r="I154" s="136"/>
      <c r="J154" s="136"/>
      <c r="K154" s="137"/>
    </row>
    <row r="155" spans="1:11" ht="19.5" thickTop="1">
      <c r="A155" t="s">
        <v>142</v>
      </c>
      <c r="B155" s="3">
        <v>50</v>
      </c>
      <c r="C155" s="4" t="s">
        <v>0</v>
      </c>
      <c r="D155" s="23"/>
      <c r="E155" s="5" t="s">
        <v>2</v>
      </c>
      <c r="F155" s="3">
        <f t="shared" ref="F155:F156" si="12">B155*D155</f>
        <v>0</v>
      </c>
      <c r="H155" s="138"/>
      <c r="I155" s="139"/>
      <c r="J155" s="139"/>
      <c r="K155" s="140"/>
    </row>
    <row r="156" spans="1:11" ht="19.5" thickBot="1">
      <c r="A156" t="s">
        <v>143</v>
      </c>
      <c r="B156" s="3">
        <v>30</v>
      </c>
      <c r="C156" s="4" t="s">
        <v>0</v>
      </c>
      <c r="D156" s="26"/>
      <c r="E156" s="5" t="s">
        <v>2</v>
      </c>
      <c r="F156" s="3">
        <f t="shared" si="12"/>
        <v>0</v>
      </c>
      <c r="H156" s="138"/>
      <c r="I156" s="139"/>
      <c r="J156" s="139"/>
      <c r="K156" s="140"/>
    </row>
    <row r="157" spans="1:11" ht="20.25" thickTop="1" thickBot="1">
      <c r="B157" s="3"/>
      <c r="C157" s="4"/>
      <c r="E157" s="5"/>
      <c r="F157" s="3"/>
      <c r="H157" s="138"/>
      <c r="I157" s="139"/>
      <c r="J157" s="139"/>
      <c r="K157" s="140"/>
    </row>
    <row r="158" spans="1:11" ht="24">
      <c r="B158" s="179" t="s">
        <v>238</v>
      </c>
      <c r="C158" s="179"/>
      <c r="D158" s="179"/>
      <c r="E158" s="176">
        <f>SUM(F149:F156)</f>
        <v>0</v>
      </c>
      <c r="F158" s="176"/>
      <c r="H158" s="141" t="s">
        <v>214</v>
      </c>
      <c r="I158" s="142"/>
      <c r="J158" s="142"/>
      <c r="K158" s="143"/>
    </row>
    <row r="159" spans="1:11" ht="19.5" thickBot="1">
      <c r="B159" s="3"/>
      <c r="C159" s="4"/>
      <c r="E159" s="5"/>
      <c r="F159" s="3"/>
      <c r="H159" s="144"/>
      <c r="I159" s="145"/>
      <c r="J159" s="145"/>
      <c r="K159" s="146"/>
    </row>
    <row r="160" spans="1:11">
      <c r="B160" s="3"/>
      <c r="C160" s="4"/>
      <c r="E160" s="5"/>
      <c r="F160" s="3"/>
    </row>
    <row r="161" spans="1:8" ht="19.5" thickBot="1"/>
    <row r="162" spans="1:8" ht="20.25" thickTop="1" thickBot="1">
      <c r="A162" s="41" t="s">
        <v>84</v>
      </c>
      <c r="C162" s="4"/>
      <c r="E162" s="5"/>
      <c r="F162" s="3"/>
    </row>
    <row r="163" spans="1:8" ht="20.25" thickTop="1" thickBot="1">
      <c r="A163" s="14" t="s">
        <v>99</v>
      </c>
      <c r="C163" s="4"/>
      <c r="D163" s="20"/>
      <c r="E163" s="5"/>
      <c r="F163" s="3"/>
      <c r="H163" t="s">
        <v>204</v>
      </c>
    </row>
    <row r="164" spans="1:8" ht="19.5" thickTop="1">
      <c r="A164" t="s">
        <v>85</v>
      </c>
      <c r="B164" s="3">
        <v>4400</v>
      </c>
      <c r="C164" s="4" t="s">
        <v>0</v>
      </c>
      <c r="D164" s="23"/>
      <c r="E164" s="5" t="s">
        <v>2</v>
      </c>
      <c r="F164" s="3">
        <f t="shared" ref="F164:F177" si="13">B164*D164</f>
        <v>0</v>
      </c>
      <c r="H164" t="s">
        <v>171</v>
      </c>
    </row>
    <row r="165" spans="1:8">
      <c r="A165" t="s">
        <v>86</v>
      </c>
      <c r="B165" s="3">
        <v>2400</v>
      </c>
      <c r="C165" s="4" t="s">
        <v>0</v>
      </c>
      <c r="D165" s="30"/>
      <c r="E165" s="5" t="s">
        <v>2</v>
      </c>
      <c r="F165" s="3">
        <f t="shared" si="13"/>
        <v>0</v>
      </c>
      <c r="H165" t="s">
        <v>171</v>
      </c>
    </row>
    <row r="166" spans="1:8">
      <c r="A166" t="s">
        <v>87</v>
      </c>
      <c r="B166" s="3">
        <v>3600</v>
      </c>
      <c r="C166" s="4" t="s">
        <v>0</v>
      </c>
      <c r="D166" s="23"/>
      <c r="E166" s="5" t="s">
        <v>2</v>
      </c>
      <c r="F166" s="3">
        <f t="shared" si="13"/>
        <v>0</v>
      </c>
      <c r="H166" t="s">
        <v>172</v>
      </c>
    </row>
    <row r="167" spans="1:8">
      <c r="A167" t="s">
        <v>88</v>
      </c>
      <c r="B167" s="3">
        <v>2000</v>
      </c>
      <c r="C167" s="4" t="s">
        <v>0</v>
      </c>
      <c r="D167" s="23"/>
      <c r="E167" s="5" t="s">
        <v>2</v>
      </c>
      <c r="F167" s="3">
        <f t="shared" si="13"/>
        <v>0</v>
      </c>
      <c r="H167" t="s">
        <v>172</v>
      </c>
    </row>
    <row r="168" spans="1:8">
      <c r="A168" t="s">
        <v>89</v>
      </c>
      <c r="B168" s="3">
        <v>10000</v>
      </c>
      <c r="C168" s="4" t="s">
        <v>0</v>
      </c>
      <c r="D168" s="30"/>
      <c r="E168" s="5" t="s">
        <v>2</v>
      </c>
      <c r="F168" s="3">
        <f t="shared" si="13"/>
        <v>0</v>
      </c>
      <c r="H168" t="s">
        <v>172</v>
      </c>
    </row>
    <row r="169" spans="1:8">
      <c r="A169" t="s">
        <v>90</v>
      </c>
      <c r="B169" s="3">
        <v>5000</v>
      </c>
      <c r="C169" s="4" t="s">
        <v>0</v>
      </c>
      <c r="D169" s="23"/>
      <c r="E169" s="5" t="s">
        <v>2</v>
      </c>
      <c r="F169" s="3">
        <f t="shared" si="13"/>
        <v>0</v>
      </c>
      <c r="H169" t="s">
        <v>172</v>
      </c>
    </row>
    <row r="170" spans="1:8">
      <c r="A170" t="s">
        <v>91</v>
      </c>
      <c r="B170" s="3">
        <v>3000</v>
      </c>
      <c r="C170" s="4" t="s">
        <v>0</v>
      </c>
      <c r="D170" s="30"/>
      <c r="E170" s="5" t="s">
        <v>2</v>
      </c>
      <c r="F170" s="3">
        <f t="shared" si="13"/>
        <v>0</v>
      </c>
      <c r="H170" t="s">
        <v>171</v>
      </c>
    </row>
    <row r="171" spans="1:8">
      <c r="A171" t="s">
        <v>92</v>
      </c>
      <c r="B171" s="3">
        <v>1700</v>
      </c>
      <c r="C171" s="4" t="s">
        <v>0</v>
      </c>
      <c r="D171" s="23"/>
      <c r="E171" s="5" t="s">
        <v>2</v>
      </c>
      <c r="F171" s="3">
        <f t="shared" si="13"/>
        <v>0</v>
      </c>
      <c r="H171" t="s">
        <v>171</v>
      </c>
    </row>
    <row r="172" spans="1:8">
      <c r="A172" t="s">
        <v>93</v>
      </c>
      <c r="B172" s="3">
        <v>4400</v>
      </c>
      <c r="C172" s="4" t="s">
        <v>0</v>
      </c>
      <c r="D172" s="30"/>
      <c r="E172" s="5" t="s">
        <v>2</v>
      </c>
      <c r="F172" s="3">
        <f t="shared" si="13"/>
        <v>0</v>
      </c>
      <c r="H172" t="s">
        <v>172</v>
      </c>
    </row>
    <row r="173" spans="1:8">
      <c r="A173" t="s">
        <v>94</v>
      </c>
      <c r="B173" s="3">
        <v>2400</v>
      </c>
      <c r="C173" s="4" t="s">
        <v>0</v>
      </c>
      <c r="D173" s="23"/>
      <c r="E173" s="5" t="s">
        <v>2</v>
      </c>
      <c r="F173" s="3">
        <f t="shared" si="13"/>
        <v>0</v>
      </c>
      <c r="H173" t="s">
        <v>172</v>
      </c>
    </row>
    <row r="174" spans="1:8">
      <c r="A174" t="s">
        <v>95</v>
      </c>
      <c r="B174" s="3">
        <v>5200</v>
      </c>
      <c r="C174" s="4" t="s">
        <v>0</v>
      </c>
      <c r="D174" s="30"/>
      <c r="E174" s="5" t="s">
        <v>2</v>
      </c>
      <c r="F174" s="3">
        <f t="shared" si="13"/>
        <v>0</v>
      </c>
      <c r="H174" t="s">
        <v>174</v>
      </c>
    </row>
    <row r="175" spans="1:8">
      <c r="A175" t="s">
        <v>96</v>
      </c>
      <c r="B175" s="3">
        <v>2800</v>
      </c>
      <c r="C175" s="4" t="s">
        <v>0</v>
      </c>
      <c r="D175" s="23"/>
      <c r="E175" s="5" t="s">
        <v>2</v>
      </c>
      <c r="F175" s="3">
        <f t="shared" si="13"/>
        <v>0</v>
      </c>
      <c r="H175" t="s">
        <v>174</v>
      </c>
    </row>
    <row r="176" spans="1:8">
      <c r="A176" t="s">
        <v>97</v>
      </c>
      <c r="B176" s="3">
        <v>4000</v>
      </c>
      <c r="C176" s="4" t="s">
        <v>0</v>
      </c>
      <c r="D176" s="30"/>
      <c r="E176" s="5" t="s">
        <v>2</v>
      </c>
      <c r="F176" s="3">
        <f t="shared" si="13"/>
        <v>0</v>
      </c>
      <c r="H176" t="s">
        <v>173</v>
      </c>
    </row>
    <row r="177" spans="1:10" ht="19.5" thickBot="1">
      <c r="A177" t="s">
        <v>98</v>
      </c>
      <c r="B177" s="3">
        <v>2200</v>
      </c>
      <c r="C177" s="4" t="s">
        <v>0</v>
      </c>
      <c r="D177" s="26"/>
      <c r="E177" s="5" t="s">
        <v>2</v>
      </c>
      <c r="F177" s="3">
        <f t="shared" si="13"/>
        <v>0</v>
      </c>
      <c r="H177" t="s">
        <v>173</v>
      </c>
    </row>
    <row r="178" spans="1:10" ht="19.5" thickTop="1">
      <c r="B178" s="3"/>
      <c r="C178" s="4"/>
      <c r="E178" s="5"/>
      <c r="F178" s="3"/>
    </row>
    <row r="179" spans="1:10" ht="19.5" thickBot="1">
      <c r="A179" s="15" t="s">
        <v>100</v>
      </c>
      <c r="B179" s="3"/>
      <c r="C179" s="4"/>
      <c r="D179" s="20"/>
      <c r="E179" s="5"/>
      <c r="F179" s="3"/>
    </row>
    <row r="180" spans="1:10" ht="19.5" thickTop="1">
      <c r="A180" t="s">
        <v>151</v>
      </c>
      <c r="B180" s="3">
        <v>720</v>
      </c>
      <c r="C180" s="4" t="s">
        <v>0</v>
      </c>
      <c r="D180" s="23"/>
      <c r="E180" s="5" t="s">
        <v>2</v>
      </c>
      <c r="F180" s="3">
        <f t="shared" ref="F180:F198" si="14">B180*D180</f>
        <v>0</v>
      </c>
    </row>
    <row r="181" spans="1:10">
      <c r="A181" t="s">
        <v>152</v>
      </c>
      <c r="B181" s="3">
        <v>300</v>
      </c>
      <c r="C181" s="4" t="s">
        <v>0</v>
      </c>
      <c r="D181" s="30"/>
      <c r="E181" s="5" t="s">
        <v>2</v>
      </c>
      <c r="F181" s="3">
        <f t="shared" si="14"/>
        <v>0</v>
      </c>
    </row>
    <row r="182" spans="1:10">
      <c r="A182" t="s">
        <v>104</v>
      </c>
      <c r="B182" s="3">
        <v>250</v>
      </c>
      <c r="C182" s="4" t="s">
        <v>0</v>
      </c>
      <c r="D182" s="23"/>
      <c r="E182" s="5" t="s">
        <v>2</v>
      </c>
      <c r="F182" s="3">
        <f t="shared" si="14"/>
        <v>0</v>
      </c>
      <c r="H182" t="s">
        <v>153</v>
      </c>
    </row>
    <row r="183" spans="1:10">
      <c r="A183" t="s">
        <v>150</v>
      </c>
      <c r="B183" s="3">
        <v>210</v>
      </c>
      <c r="C183" s="4" t="s">
        <v>0</v>
      </c>
      <c r="D183" s="30"/>
      <c r="E183" s="5" t="s">
        <v>2</v>
      </c>
      <c r="F183" s="3">
        <f>B183*D183</f>
        <v>0</v>
      </c>
    </row>
    <row r="184" spans="1:10">
      <c r="A184" t="s">
        <v>101</v>
      </c>
      <c r="B184" s="3">
        <v>120</v>
      </c>
      <c r="C184" s="4" t="s">
        <v>0</v>
      </c>
      <c r="D184" s="23"/>
      <c r="E184" s="5" t="s">
        <v>2</v>
      </c>
      <c r="F184" s="3">
        <f>B184*D184</f>
        <v>0</v>
      </c>
    </row>
    <row r="185" spans="1:10" ht="39" customHeight="1">
      <c r="A185" t="s">
        <v>102</v>
      </c>
      <c r="B185" s="3">
        <v>170</v>
      </c>
      <c r="C185" s="4" t="s">
        <v>0</v>
      </c>
      <c r="D185" s="30"/>
      <c r="E185" s="5" t="s">
        <v>2</v>
      </c>
      <c r="F185" s="3">
        <f>B185*D185</f>
        <v>0</v>
      </c>
    </row>
    <row r="186" spans="1:10" ht="21" customHeight="1" thickBot="1">
      <c r="A186" t="s">
        <v>247</v>
      </c>
      <c r="B186" s="3">
        <v>220</v>
      </c>
      <c r="C186" s="4" t="s">
        <v>0</v>
      </c>
      <c r="D186" s="26"/>
      <c r="E186" s="5" t="s">
        <v>2</v>
      </c>
      <c r="F186" s="3">
        <f>B186*D186</f>
        <v>0</v>
      </c>
    </row>
    <row r="187" spans="1:10" ht="21" customHeight="1" thickTop="1">
      <c r="B187" s="3"/>
      <c r="C187" s="4"/>
      <c r="E187" s="5"/>
      <c r="F187" s="3"/>
    </row>
    <row r="188" spans="1:10" ht="21" customHeight="1" thickBot="1">
      <c r="A188" s="15" t="s">
        <v>105</v>
      </c>
      <c r="B188" s="3"/>
      <c r="C188" s="4"/>
      <c r="D188" s="20"/>
      <c r="E188" s="5"/>
      <c r="F188" s="3"/>
    </row>
    <row r="189" spans="1:10" ht="21" customHeight="1" thickTop="1">
      <c r="A189" t="s">
        <v>106</v>
      </c>
      <c r="B189" s="3">
        <v>30</v>
      </c>
      <c r="C189" s="4" t="s">
        <v>0</v>
      </c>
      <c r="D189" s="23"/>
      <c r="E189" s="5" t="s">
        <v>2</v>
      </c>
      <c r="F189" s="3">
        <f t="shared" si="14"/>
        <v>0</v>
      </c>
      <c r="H189" s="127" t="s">
        <v>203</v>
      </c>
      <c r="I189" s="128"/>
      <c r="J189" s="129"/>
    </row>
    <row r="190" spans="1:10" ht="21" customHeight="1">
      <c r="A190" t="s">
        <v>107</v>
      </c>
      <c r="B190" s="3">
        <v>30</v>
      </c>
      <c r="C190" s="4" t="s">
        <v>0</v>
      </c>
      <c r="D190" s="30"/>
      <c r="E190" s="5" t="s">
        <v>2</v>
      </c>
      <c r="F190" s="3">
        <f t="shared" si="14"/>
        <v>0</v>
      </c>
      <c r="H190" s="130"/>
      <c r="I190" s="131"/>
      <c r="J190" s="132"/>
    </row>
    <row r="191" spans="1:10" ht="21" customHeight="1">
      <c r="A191" t="s">
        <v>108</v>
      </c>
      <c r="B191" s="3">
        <v>20</v>
      </c>
      <c r="C191" s="4" t="s">
        <v>0</v>
      </c>
      <c r="D191" s="23"/>
      <c r="E191" s="5" t="s">
        <v>2</v>
      </c>
      <c r="F191" s="3">
        <f t="shared" si="14"/>
        <v>0</v>
      </c>
      <c r="H191" s="130"/>
      <c r="I191" s="131"/>
      <c r="J191" s="132"/>
    </row>
    <row r="192" spans="1:10" ht="21" customHeight="1">
      <c r="A192" t="s">
        <v>109</v>
      </c>
      <c r="B192" s="3">
        <v>10</v>
      </c>
      <c r="C192" s="4" t="s">
        <v>0</v>
      </c>
      <c r="D192" s="30"/>
      <c r="E192" s="5" t="s">
        <v>2</v>
      </c>
      <c r="F192" s="3">
        <f t="shared" si="14"/>
        <v>0</v>
      </c>
      <c r="H192" s="130"/>
      <c r="I192" s="131"/>
      <c r="J192" s="132"/>
    </row>
    <row r="193" spans="1:10" ht="21" customHeight="1">
      <c r="A193" t="s">
        <v>110</v>
      </c>
      <c r="B193" s="3">
        <v>20</v>
      </c>
      <c r="C193" s="4" t="s">
        <v>0</v>
      </c>
      <c r="D193" s="23"/>
      <c r="E193" s="5" t="s">
        <v>2</v>
      </c>
      <c r="F193" s="3">
        <f t="shared" si="14"/>
        <v>0</v>
      </c>
      <c r="H193" s="130"/>
      <c r="I193" s="131"/>
      <c r="J193" s="132"/>
    </row>
    <row r="194" spans="1:10">
      <c r="A194" t="s">
        <v>111</v>
      </c>
      <c r="B194" s="3">
        <v>10</v>
      </c>
      <c r="C194" s="4" t="s">
        <v>0</v>
      </c>
      <c r="D194" s="30"/>
      <c r="E194" s="5" t="s">
        <v>2</v>
      </c>
      <c r="F194" s="3">
        <f t="shared" si="14"/>
        <v>0</v>
      </c>
      <c r="H194" s="130"/>
      <c r="I194" s="131"/>
      <c r="J194" s="132"/>
    </row>
    <row r="195" spans="1:10" ht="22.5" customHeight="1" thickBot="1">
      <c r="A195" t="s">
        <v>112</v>
      </c>
      <c r="B195" s="3">
        <v>110</v>
      </c>
      <c r="C195" s="4" t="s">
        <v>0</v>
      </c>
      <c r="D195" s="30"/>
      <c r="E195" s="5" t="s">
        <v>2</v>
      </c>
      <c r="F195" s="3">
        <f t="shared" si="14"/>
        <v>0</v>
      </c>
      <c r="H195" s="133"/>
      <c r="I195" s="134"/>
      <c r="J195" s="135"/>
    </row>
    <row r="196" spans="1:10" ht="22.5" customHeight="1">
      <c r="A196" t="s">
        <v>113</v>
      </c>
      <c r="B196" s="3">
        <v>110</v>
      </c>
      <c r="C196" s="4" t="s">
        <v>0</v>
      </c>
      <c r="D196" s="23"/>
      <c r="E196" s="5" t="s">
        <v>2</v>
      </c>
      <c r="F196" s="3">
        <f t="shared" si="14"/>
        <v>0</v>
      </c>
    </row>
    <row r="197" spans="1:10">
      <c r="A197" t="s">
        <v>115</v>
      </c>
      <c r="B197" s="3">
        <v>300</v>
      </c>
      <c r="C197" s="4" t="s">
        <v>0</v>
      </c>
      <c r="D197" s="27"/>
      <c r="E197" s="5" t="s">
        <v>2</v>
      </c>
      <c r="F197" s="3">
        <f t="shared" si="14"/>
        <v>0</v>
      </c>
    </row>
    <row r="198" spans="1:10" ht="19.5" thickBot="1">
      <c r="A198" t="s">
        <v>116</v>
      </c>
      <c r="B198" s="3">
        <v>220</v>
      </c>
      <c r="C198" s="4" t="s">
        <v>0</v>
      </c>
      <c r="D198" s="26"/>
      <c r="E198" s="5" t="s">
        <v>2</v>
      </c>
      <c r="F198" s="3">
        <f t="shared" si="14"/>
        <v>0</v>
      </c>
    </row>
    <row r="199" spans="1:10" ht="24.75" thickTop="1">
      <c r="B199" s="3"/>
      <c r="C199" s="4"/>
      <c r="D199" s="29"/>
      <c r="E199" s="5"/>
      <c r="F199" s="3"/>
      <c r="G199" s="179" t="s">
        <v>243</v>
      </c>
      <c r="H199" s="179"/>
      <c r="I199" s="176">
        <f>SUM(F164:F198)</f>
        <v>0</v>
      </c>
      <c r="J199" s="176"/>
    </row>
    <row r="200" spans="1:10" ht="19.5" thickBot="1">
      <c r="B200" s="20"/>
      <c r="D200" s="20"/>
    </row>
    <row r="201" spans="1:10" ht="38.25" customHeight="1" thickTop="1">
      <c r="A201" s="35"/>
      <c r="B201" s="90"/>
      <c r="C201" s="91" t="s">
        <v>200</v>
      </c>
      <c r="D201" s="107">
        <f>SUM(F6:F198)</f>
        <v>0</v>
      </c>
      <c r="E201" s="108"/>
      <c r="F201" s="108"/>
      <c r="G201" s="17" t="s">
        <v>218</v>
      </c>
      <c r="H201" s="17"/>
      <c r="I201" s="17"/>
    </row>
    <row r="202" spans="1:10" ht="20.25" customHeight="1">
      <c r="A202" s="92"/>
      <c r="B202" s="93"/>
      <c r="C202" s="38"/>
      <c r="D202" s="39"/>
      <c r="E202" s="96"/>
      <c r="F202" s="96"/>
      <c r="G202" s="93"/>
      <c r="H202" s="31"/>
      <c r="I202" s="31"/>
    </row>
    <row r="203" spans="1:10" ht="21.75" customHeight="1">
      <c r="A203" s="37" t="s">
        <v>231</v>
      </c>
      <c r="C203" s="95"/>
      <c r="D203" s="94"/>
      <c r="E203" s="40"/>
      <c r="F203" s="40"/>
      <c r="G203" s="31"/>
      <c r="H203" s="97"/>
      <c r="I203" s="97"/>
    </row>
    <row r="204" spans="1:10" ht="21.75" customHeight="1">
      <c r="A204" s="37"/>
      <c r="B204" s="85" t="s">
        <v>232</v>
      </c>
      <c r="C204" s="38"/>
      <c r="D204" s="175">
        <f>I29</f>
        <v>0</v>
      </c>
      <c r="E204" s="175"/>
      <c r="F204" s="175"/>
      <c r="G204" s="31"/>
      <c r="H204" s="31"/>
      <c r="I204" s="31"/>
    </row>
    <row r="205" spans="1:10" ht="21.75" customHeight="1">
      <c r="A205" s="37"/>
      <c r="B205" s="85" t="s">
        <v>233</v>
      </c>
      <c r="C205" s="38"/>
      <c r="D205" s="175">
        <f>I52</f>
        <v>0</v>
      </c>
      <c r="E205" s="175"/>
      <c r="F205" s="175"/>
      <c r="G205" s="31"/>
      <c r="H205" s="31"/>
      <c r="I205" s="31"/>
    </row>
    <row r="206" spans="1:10" ht="21.75" customHeight="1">
      <c r="A206" s="37"/>
      <c r="B206" s="85" t="s">
        <v>239</v>
      </c>
      <c r="C206" s="38"/>
      <c r="D206" s="175">
        <f>I108</f>
        <v>0</v>
      </c>
      <c r="E206" s="175"/>
      <c r="F206" s="175"/>
      <c r="G206" s="31"/>
      <c r="H206" s="31"/>
      <c r="I206" s="31"/>
    </row>
    <row r="207" spans="1:10" ht="21.75" customHeight="1">
      <c r="A207" s="37"/>
      <c r="B207" s="85" t="s">
        <v>240</v>
      </c>
      <c r="C207" s="38"/>
      <c r="D207" s="175">
        <f>I145</f>
        <v>0</v>
      </c>
      <c r="E207" s="175"/>
      <c r="F207" s="175"/>
      <c r="G207" s="31"/>
      <c r="H207" s="31"/>
      <c r="I207" s="31"/>
    </row>
    <row r="208" spans="1:10" ht="21.75" customHeight="1">
      <c r="A208" s="37"/>
      <c r="B208" s="85" t="s">
        <v>241</v>
      </c>
      <c r="C208" s="38"/>
      <c r="D208" s="175">
        <f>E158</f>
        <v>0</v>
      </c>
      <c r="E208" s="175"/>
      <c r="F208" s="175"/>
      <c r="G208" s="31"/>
      <c r="H208" s="31"/>
      <c r="I208" s="31"/>
    </row>
    <row r="209" spans="1:12" ht="21.75" customHeight="1">
      <c r="A209" s="37"/>
      <c r="B209" s="85" t="s">
        <v>242</v>
      </c>
      <c r="C209" s="38"/>
      <c r="D209" s="175">
        <f>I199</f>
        <v>0</v>
      </c>
      <c r="E209" s="175"/>
      <c r="F209" s="175"/>
      <c r="G209" s="31"/>
      <c r="H209" s="31"/>
      <c r="I209" s="31"/>
    </row>
    <row r="210" spans="1:12">
      <c r="A210" s="19"/>
    </row>
    <row r="211" spans="1:12">
      <c r="B211" s="71" t="s">
        <v>216</v>
      </c>
      <c r="D211" s="170">
        <f>SUM(F6:F51)+SUM(F113:F122)+N123+SUM(F124:F125)+SUM(N126:N127)+SUM(F130:F134)</f>
        <v>0</v>
      </c>
      <c r="E211" s="170"/>
      <c r="F211" s="170"/>
      <c r="G211" s="31"/>
    </row>
    <row r="212" spans="1:12">
      <c r="B212" s="71" t="s">
        <v>215</v>
      </c>
      <c r="D212" s="170">
        <f>SUM(F164:F198)+SUM(F135:F139)+SUM(P126:P127)+SUM(F56:F108)+SUM(F149:F156)</f>
        <v>0</v>
      </c>
      <c r="E212" s="170"/>
      <c r="F212" s="170"/>
      <c r="G212" s="31"/>
      <c r="H212" s="19" t="s">
        <v>218</v>
      </c>
      <c r="I212" s="2" t="s">
        <v>219</v>
      </c>
      <c r="J212" t="s">
        <v>220</v>
      </c>
      <c r="L212" t="s">
        <v>224</v>
      </c>
    </row>
    <row r="213" spans="1:12">
      <c r="A213" s="72"/>
      <c r="B213" s="73" t="s">
        <v>217</v>
      </c>
      <c r="C213" s="72"/>
      <c r="D213" s="171">
        <f>SUM(F140:F143)+SUM(F128:F129)+P123</f>
        <v>0</v>
      </c>
      <c r="E213" s="171"/>
      <c r="F213" s="171"/>
      <c r="G213" s="31"/>
      <c r="H213" s="3">
        <f>D201</f>
        <v>0</v>
      </c>
      <c r="I213" s="2" t="s">
        <v>219</v>
      </c>
      <c r="J213" s="74">
        <f>E214</f>
        <v>0</v>
      </c>
      <c r="K213" s="2" t="s">
        <v>2</v>
      </c>
      <c r="L213" s="3">
        <f>H213-J213</f>
        <v>0</v>
      </c>
    </row>
    <row r="214" spans="1:12">
      <c r="A214" s="31"/>
      <c r="B214" s="31"/>
      <c r="C214" s="31"/>
      <c r="D214" s="31" t="s">
        <v>156</v>
      </c>
      <c r="E214" s="172">
        <f>SUM(D211:F213)</f>
        <v>0</v>
      </c>
      <c r="F214" s="173"/>
      <c r="G214" s="31" t="s">
        <v>223</v>
      </c>
      <c r="H214" s="31"/>
      <c r="I214" s="31"/>
      <c r="J214" s="31"/>
    </row>
    <row r="215" spans="1:12">
      <c r="A215" s="31"/>
      <c r="B215" s="31"/>
      <c r="C215" s="31"/>
      <c r="D215" s="31"/>
      <c r="E215" s="31"/>
      <c r="F215" s="36"/>
      <c r="G215" s="31"/>
      <c r="H215" s="31"/>
      <c r="I215" s="31"/>
      <c r="J215" s="31"/>
    </row>
    <row r="216" spans="1:12">
      <c r="A216" s="31"/>
      <c r="B216" s="31"/>
      <c r="C216" s="31"/>
      <c r="D216" s="31"/>
      <c r="E216" s="31"/>
      <c r="F216" s="31"/>
      <c r="G216" s="31"/>
      <c r="H216" s="31"/>
      <c r="I216" s="31"/>
      <c r="J216" s="31"/>
    </row>
    <row r="217" spans="1:12">
      <c r="B217" s="19"/>
      <c r="F217" s="3"/>
    </row>
    <row r="219" spans="1:12">
      <c r="F219" s="22"/>
    </row>
  </sheetData>
  <mergeCells count="38">
    <mergeCell ref="E214:F214"/>
    <mergeCell ref="B2:F2"/>
    <mergeCell ref="A3:D4"/>
    <mergeCell ref="H5:K9"/>
    <mergeCell ref="H12:K16"/>
    <mergeCell ref="D207:F207"/>
    <mergeCell ref="D208:F208"/>
    <mergeCell ref="D209:F209"/>
    <mergeCell ref="D211:F211"/>
    <mergeCell ref="D212:F212"/>
    <mergeCell ref="D213:F213"/>
    <mergeCell ref="G199:H199"/>
    <mergeCell ref="I199:J199"/>
    <mergeCell ref="D201:F201"/>
    <mergeCell ref="D204:F204"/>
    <mergeCell ref="D205:F205"/>
    <mergeCell ref="D206:F206"/>
    <mergeCell ref="H147:K152"/>
    <mergeCell ref="H154:K157"/>
    <mergeCell ref="B158:D158"/>
    <mergeCell ref="E158:F158"/>
    <mergeCell ref="H158:K159"/>
    <mergeCell ref="H189:J195"/>
    <mergeCell ref="G108:H108"/>
    <mergeCell ref="I108:J108"/>
    <mergeCell ref="H112:K115"/>
    <mergeCell ref="G119:G121"/>
    <mergeCell ref="G145:H145"/>
    <mergeCell ref="I145:J145"/>
    <mergeCell ref="A89:A91"/>
    <mergeCell ref="H21:K26"/>
    <mergeCell ref="G29:H29"/>
    <mergeCell ref="I29:J29"/>
    <mergeCell ref="H32:K42"/>
    <mergeCell ref="G52:H52"/>
    <mergeCell ref="I52:J52"/>
    <mergeCell ref="H69:J71"/>
    <mergeCell ref="H77:J80"/>
  </mergeCells>
  <phoneticPr fontId="1"/>
  <pageMargins left="0.7" right="0.7" top="0.75" bottom="0.75" header="0.3" footer="0.3"/>
  <pageSetup paperSize="9" scale="66" fitToHeight="0" orientation="portrait" r:id="rId1"/>
  <rowBreaks count="3" manualBreakCount="3">
    <brk id="52" max="11" man="1"/>
    <brk id="109" max="11" man="1"/>
    <brk id="16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76"/>
  <sheetViews>
    <sheetView topLeftCell="A70" workbookViewId="0">
      <selection activeCell="B95" sqref="B95"/>
    </sheetView>
  </sheetViews>
  <sheetFormatPr defaultRowHeight="18.75"/>
  <cols>
    <col min="1" max="1" width="30.25" customWidth="1"/>
    <col min="2" max="2" width="20.75" customWidth="1"/>
    <col min="3" max="3" width="2.75" customWidth="1"/>
    <col min="5" max="5" width="2.75" customWidth="1"/>
  </cols>
  <sheetData>
    <row r="1" spans="1:6" ht="20.25" thickTop="1" thickBot="1">
      <c r="A1" s="13" t="s">
        <v>5</v>
      </c>
    </row>
    <row r="2" spans="1:6" ht="19.5" thickTop="1">
      <c r="B2" t="s">
        <v>3</v>
      </c>
      <c r="D2" s="1" t="s">
        <v>1</v>
      </c>
      <c r="F2" s="2" t="s">
        <v>4</v>
      </c>
    </row>
    <row r="3" spans="1:6">
      <c r="A3" t="s">
        <v>46</v>
      </c>
      <c r="B3" s="3">
        <v>0</v>
      </c>
      <c r="C3" s="4" t="s">
        <v>0</v>
      </c>
      <c r="D3" s="6"/>
      <c r="E3" s="5" t="s">
        <v>2</v>
      </c>
      <c r="F3" s="3">
        <f>B3*D3</f>
        <v>0</v>
      </c>
    </row>
    <row r="4" spans="1:6">
      <c r="A4" t="s">
        <v>47</v>
      </c>
      <c r="B4" s="3">
        <v>300</v>
      </c>
      <c r="C4" s="4" t="s">
        <v>0</v>
      </c>
      <c r="D4" s="6"/>
      <c r="E4" s="5" t="s">
        <v>2</v>
      </c>
      <c r="F4" s="3">
        <f t="shared" ref="F4:F7" si="0">B4*D4</f>
        <v>0</v>
      </c>
    </row>
    <row r="5" spans="1:6">
      <c r="A5" t="s">
        <v>48</v>
      </c>
      <c r="B5" s="3">
        <v>600</v>
      </c>
      <c r="C5" s="4"/>
      <c r="D5" s="6"/>
      <c r="E5" s="5" t="s">
        <v>2</v>
      </c>
      <c r="F5" s="3">
        <f t="shared" si="0"/>
        <v>0</v>
      </c>
    </row>
    <row r="6" spans="1:6">
      <c r="A6" t="s">
        <v>49</v>
      </c>
      <c r="B6" s="3">
        <v>1200</v>
      </c>
      <c r="C6" s="4" t="s">
        <v>0</v>
      </c>
      <c r="D6" s="6"/>
      <c r="E6" s="5" t="s">
        <v>2</v>
      </c>
      <c r="F6" s="3">
        <f t="shared" si="0"/>
        <v>0</v>
      </c>
    </row>
    <row r="7" spans="1:6">
      <c r="A7" t="s">
        <v>50</v>
      </c>
      <c r="B7" s="3">
        <v>2500</v>
      </c>
      <c r="C7" s="4"/>
      <c r="D7" s="6"/>
      <c r="E7" s="5" t="s">
        <v>2</v>
      </c>
      <c r="F7" s="3">
        <f t="shared" si="0"/>
        <v>0</v>
      </c>
    </row>
    <row r="8" spans="1:6" ht="19.5" thickBot="1">
      <c r="B8" s="3"/>
      <c r="C8" s="3"/>
      <c r="D8" s="3"/>
      <c r="E8" s="3"/>
      <c r="F8" s="3"/>
    </row>
    <row r="9" spans="1:6" ht="20.25" thickTop="1" thickBot="1">
      <c r="A9" s="13" t="s">
        <v>6</v>
      </c>
      <c r="B9" s="3"/>
      <c r="C9" s="3"/>
      <c r="D9" s="3"/>
      <c r="E9" s="3"/>
      <c r="F9" s="3"/>
    </row>
    <row r="10" spans="1:6" ht="19.5" thickTop="1">
      <c r="B10" t="s">
        <v>3</v>
      </c>
      <c r="D10" s="1" t="s">
        <v>1</v>
      </c>
      <c r="F10" s="2" t="s">
        <v>4</v>
      </c>
    </row>
    <row r="11" spans="1:6">
      <c r="A11" t="s">
        <v>51</v>
      </c>
      <c r="B11" s="3">
        <v>300</v>
      </c>
      <c r="C11" s="4" t="s">
        <v>0</v>
      </c>
      <c r="D11" s="6"/>
      <c r="E11" s="5" t="s">
        <v>2</v>
      </c>
      <c r="F11" s="3">
        <f>B11*D11</f>
        <v>0</v>
      </c>
    </row>
    <row r="12" spans="1:6">
      <c r="A12" t="s">
        <v>52</v>
      </c>
      <c r="B12" s="3">
        <v>2500</v>
      </c>
      <c r="C12" s="4" t="s">
        <v>0</v>
      </c>
      <c r="D12" s="6"/>
      <c r="E12" s="5" t="s">
        <v>2</v>
      </c>
      <c r="F12" s="3">
        <f>B12*D12</f>
        <v>0</v>
      </c>
    </row>
    <row r="13" spans="1:6" ht="19.5" thickBot="1">
      <c r="B13" s="3">
        <v>2500</v>
      </c>
      <c r="C13" s="4"/>
      <c r="D13" s="3"/>
      <c r="E13" s="5"/>
      <c r="F13" s="3">
        <f t="shared" ref="F13:F92" si="1">B13*D13</f>
        <v>0</v>
      </c>
    </row>
    <row r="14" spans="1:6" ht="20.25" thickTop="1" thickBot="1">
      <c r="A14" s="13" t="s">
        <v>7</v>
      </c>
      <c r="B14" s="3"/>
      <c r="C14" s="4"/>
      <c r="D14" s="3"/>
      <c r="E14" s="5"/>
      <c r="F14" s="3"/>
    </row>
    <row r="15" spans="1:6" ht="19.5" thickTop="1">
      <c r="A15" s="3" t="s">
        <v>8</v>
      </c>
      <c r="B15" s="3">
        <v>1000</v>
      </c>
      <c r="C15" s="4" t="s">
        <v>0</v>
      </c>
      <c r="D15" s="3"/>
      <c r="E15" s="5" t="s">
        <v>2</v>
      </c>
      <c r="F15" s="3">
        <f t="shared" si="1"/>
        <v>0</v>
      </c>
    </row>
    <row r="16" spans="1:6">
      <c r="A16" s="3" t="s">
        <v>9</v>
      </c>
      <c r="B16" s="3">
        <v>1000</v>
      </c>
      <c r="C16" s="4" t="s">
        <v>0</v>
      </c>
      <c r="D16" s="3"/>
      <c r="E16" s="5" t="s">
        <v>2</v>
      </c>
      <c r="F16" s="3">
        <f t="shared" si="1"/>
        <v>0</v>
      </c>
    </row>
    <row r="17" spans="1:6">
      <c r="A17" s="3" t="s">
        <v>10</v>
      </c>
      <c r="B17" s="3">
        <v>1000</v>
      </c>
      <c r="C17" s="4" t="s">
        <v>0</v>
      </c>
      <c r="D17" s="3"/>
      <c r="E17" s="5" t="s">
        <v>2</v>
      </c>
      <c r="F17" s="3">
        <f t="shared" si="1"/>
        <v>0</v>
      </c>
    </row>
    <row r="18" spans="1:6">
      <c r="A18" s="3" t="s">
        <v>11</v>
      </c>
      <c r="B18" s="3">
        <v>1000</v>
      </c>
      <c r="C18" s="4" t="s">
        <v>0</v>
      </c>
      <c r="D18" s="3"/>
      <c r="E18" s="5" t="s">
        <v>2</v>
      </c>
      <c r="F18" s="3">
        <f t="shared" si="1"/>
        <v>0</v>
      </c>
    </row>
    <row r="19" spans="1:6">
      <c r="A19" s="3" t="s">
        <v>12</v>
      </c>
      <c r="B19" s="3">
        <v>400</v>
      </c>
      <c r="C19" s="4" t="s">
        <v>0</v>
      </c>
      <c r="D19" s="3"/>
      <c r="E19" s="5" t="s">
        <v>2</v>
      </c>
      <c r="F19" s="3">
        <f t="shared" si="1"/>
        <v>0</v>
      </c>
    </row>
    <row r="20" spans="1:6">
      <c r="A20" s="3"/>
      <c r="B20" s="3"/>
      <c r="C20" s="4"/>
      <c r="D20" s="3"/>
      <c r="E20" s="5"/>
      <c r="F20" s="3"/>
    </row>
    <row r="21" spans="1:6">
      <c r="A21" s="7" t="s">
        <v>19</v>
      </c>
      <c r="B21" s="3">
        <v>400</v>
      </c>
      <c r="C21" s="4" t="s">
        <v>0</v>
      </c>
      <c r="D21" s="3"/>
      <c r="E21" s="5" t="s">
        <v>2</v>
      </c>
      <c r="F21" s="3">
        <f t="shared" si="1"/>
        <v>0</v>
      </c>
    </row>
    <row r="22" spans="1:6">
      <c r="A22" s="7" t="s">
        <v>20</v>
      </c>
      <c r="B22" s="3">
        <v>400</v>
      </c>
      <c r="C22" s="4" t="s">
        <v>0</v>
      </c>
      <c r="D22" s="3"/>
      <c r="E22" s="5" t="s">
        <v>2</v>
      </c>
      <c r="F22" s="3">
        <f t="shared" si="1"/>
        <v>0</v>
      </c>
    </row>
    <row r="23" spans="1:6">
      <c r="A23" s="7" t="s">
        <v>21</v>
      </c>
      <c r="B23" s="3">
        <v>400</v>
      </c>
      <c r="C23" s="4" t="s">
        <v>0</v>
      </c>
      <c r="D23" s="3"/>
      <c r="E23" s="5" t="s">
        <v>2</v>
      </c>
      <c r="F23" s="3">
        <f t="shared" si="1"/>
        <v>0</v>
      </c>
    </row>
    <row r="24" spans="1:6">
      <c r="A24" s="7" t="s">
        <v>22</v>
      </c>
      <c r="B24" s="3">
        <v>400</v>
      </c>
      <c r="C24" s="4" t="s">
        <v>0</v>
      </c>
      <c r="D24" s="3"/>
      <c r="E24" s="5" t="s">
        <v>2</v>
      </c>
      <c r="F24" s="3">
        <f t="shared" si="1"/>
        <v>0</v>
      </c>
    </row>
    <row r="25" spans="1:6">
      <c r="A25" s="7" t="s">
        <v>23</v>
      </c>
      <c r="B25" s="3">
        <v>400</v>
      </c>
      <c r="C25" s="4" t="s">
        <v>0</v>
      </c>
      <c r="D25" s="3"/>
      <c r="E25" s="5" t="s">
        <v>2</v>
      </c>
      <c r="F25" s="3">
        <f t="shared" si="1"/>
        <v>0</v>
      </c>
    </row>
    <row r="26" spans="1:6">
      <c r="A26" s="7" t="s">
        <v>24</v>
      </c>
      <c r="B26" s="3">
        <v>400</v>
      </c>
      <c r="C26" s="4" t="s">
        <v>0</v>
      </c>
      <c r="D26" s="3"/>
      <c r="E26" s="5" t="s">
        <v>2</v>
      </c>
      <c r="F26" s="3">
        <f t="shared" si="1"/>
        <v>0</v>
      </c>
    </row>
    <row r="27" spans="1:6">
      <c r="A27" s="7" t="s">
        <v>25</v>
      </c>
      <c r="B27" s="3">
        <v>400</v>
      </c>
      <c r="C27" s="4" t="s">
        <v>0</v>
      </c>
      <c r="D27" s="3"/>
      <c r="E27" s="5" t="s">
        <v>2</v>
      </c>
      <c r="F27" s="3">
        <f t="shared" si="1"/>
        <v>0</v>
      </c>
    </row>
    <row r="28" spans="1:6">
      <c r="A28" s="7" t="s">
        <v>26</v>
      </c>
      <c r="B28" s="3">
        <v>800</v>
      </c>
      <c r="C28" s="4" t="s">
        <v>0</v>
      </c>
      <c r="D28" s="3"/>
      <c r="E28" s="5" t="s">
        <v>2</v>
      </c>
      <c r="F28" s="3">
        <f t="shared" si="1"/>
        <v>0</v>
      </c>
    </row>
    <row r="29" spans="1:6">
      <c r="A29" s="7" t="s">
        <v>27</v>
      </c>
      <c r="B29" s="3">
        <v>800</v>
      </c>
      <c r="C29" s="4" t="s">
        <v>0</v>
      </c>
      <c r="D29" s="3"/>
      <c r="E29" s="5" t="s">
        <v>2</v>
      </c>
      <c r="F29" s="3">
        <f t="shared" si="1"/>
        <v>0</v>
      </c>
    </row>
    <row r="30" spans="1:6">
      <c r="A30" s="7" t="s">
        <v>28</v>
      </c>
      <c r="B30" s="3">
        <v>800</v>
      </c>
      <c r="C30" s="4" t="s">
        <v>0</v>
      </c>
      <c r="D30" s="3"/>
      <c r="E30" s="5" t="s">
        <v>2</v>
      </c>
      <c r="F30" s="3">
        <f t="shared" si="1"/>
        <v>0</v>
      </c>
    </row>
    <row r="31" spans="1:6">
      <c r="A31" s="7" t="s">
        <v>29</v>
      </c>
      <c r="B31" s="3">
        <v>800</v>
      </c>
      <c r="C31" s="4" t="s">
        <v>0</v>
      </c>
      <c r="D31" s="3"/>
      <c r="E31" s="5" t="s">
        <v>2</v>
      </c>
      <c r="F31" s="3">
        <f t="shared" si="1"/>
        <v>0</v>
      </c>
    </row>
    <row r="32" spans="1:6">
      <c r="A32" s="3" t="s">
        <v>13</v>
      </c>
      <c r="B32" s="3">
        <v>800</v>
      </c>
      <c r="C32" s="4" t="s">
        <v>0</v>
      </c>
      <c r="D32" s="3"/>
      <c r="E32" s="5" t="s">
        <v>2</v>
      </c>
      <c r="F32" s="3">
        <f t="shared" si="1"/>
        <v>0</v>
      </c>
    </row>
    <row r="33" spans="1:6">
      <c r="A33" s="3" t="s">
        <v>14</v>
      </c>
      <c r="B33" s="3">
        <v>800</v>
      </c>
      <c r="C33" s="4" t="s">
        <v>0</v>
      </c>
      <c r="D33" s="3"/>
      <c r="E33" s="5" t="s">
        <v>2</v>
      </c>
      <c r="F33" s="3">
        <f t="shared" si="1"/>
        <v>0</v>
      </c>
    </row>
    <row r="34" spans="1:6" ht="19.5" thickBot="1">
      <c r="B34" s="3"/>
      <c r="C34" s="3"/>
      <c r="D34" s="3"/>
      <c r="E34" s="5"/>
      <c r="F34" s="3"/>
    </row>
    <row r="35" spans="1:6" ht="20.25" thickTop="1" thickBot="1">
      <c r="A35" s="13" t="s">
        <v>15</v>
      </c>
      <c r="B35" s="3"/>
      <c r="C35" s="3"/>
      <c r="D35" s="3"/>
      <c r="E35" s="5"/>
      <c r="F35" s="3"/>
    </row>
    <row r="36" spans="1:6" ht="19.5" thickTop="1">
      <c r="A36" s="3" t="s">
        <v>16</v>
      </c>
      <c r="B36" s="3">
        <v>810</v>
      </c>
      <c r="C36" s="4" t="s">
        <v>0</v>
      </c>
      <c r="D36" s="3"/>
      <c r="E36" s="5" t="s">
        <v>2</v>
      </c>
      <c r="F36" s="3">
        <f t="shared" si="1"/>
        <v>0</v>
      </c>
    </row>
    <row r="37" spans="1:6">
      <c r="A37" s="3" t="s">
        <v>17</v>
      </c>
      <c r="B37" s="3">
        <v>810</v>
      </c>
      <c r="C37" s="4" t="s">
        <v>0</v>
      </c>
      <c r="D37" s="3"/>
      <c r="E37" s="5" t="s">
        <v>2</v>
      </c>
      <c r="F37" s="3">
        <f t="shared" si="1"/>
        <v>0</v>
      </c>
    </row>
    <row r="38" spans="1:6">
      <c r="A38" s="3" t="s">
        <v>18</v>
      </c>
      <c r="B38" s="3">
        <v>810</v>
      </c>
      <c r="C38" s="4" t="s">
        <v>0</v>
      </c>
      <c r="D38" s="3"/>
      <c r="E38" s="5" t="s">
        <v>2</v>
      </c>
      <c r="F38" s="3">
        <f t="shared" si="1"/>
        <v>0</v>
      </c>
    </row>
    <row r="39" spans="1:6">
      <c r="A39" s="3" t="s">
        <v>118</v>
      </c>
      <c r="B39" s="3">
        <v>810</v>
      </c>
      <c r="C39" s="4" t="s">
        <v>0</v>
      </c>
      <c r="D39" s="3"/>
      <c r="E39" s="5" t="s">
        <v>2</v>
      </c>
      <c r="F39" s="3">
        <f t="shared" ref="F39:F40" si="2">B39*D39</f>
        <v>0</v>
      </c>
    </row>
    <row r="40" spans="1:6">
      <c r="A40" s="3" t="s">
        <v>117</v>
      </c>
      <c r="B40" s="3">
        <v>810</v>
      </c>
      <c r="C40" s="4" t="s">
        <v>0</v>
      </c>
      <c r="D40" s="3"/>
      <c r="E40" s="5" t="s">
        <v>2</v>
      </c>
      <c r="F40" s="3">
        <f t="shared" si="2"/>
        <v>0</v>
      </c>
    </row>
    <row r="41" spans="1:6">
      <c r="A41" s="3" t="s">
        <v>30</v>
      </c>
      <c r="B41" s="3">
        <v>810</v>
      </c>
      <c r="C41" s="4" t="s">
        <v>0</v>
      </c>
      <c r="E41" s="5" t="s">
        <v>2</v>
      </c>
      <c r="F41" s="3">
        <f t="shared" si="1"/>
        <v>0</v>
      </c>
    </row>
    <row r="42" spans="1:6">
      <c r="A42" s="3" t="s">
        <v>31</v>
      </c>
      <c r="B42" s="3">
        <v>810</v>
      </c>
      <c r="C42" s="4" t="s">
        <v>0</v>
      </c>
      <c r="E42" s="5" t="s">
        <v>2</v>
      </c>
      <c r="F42" s="3">
        <f t="shared" si="1"/>
        <v>0</v>
      </c>
    </row>
    <row r="43" spans="1:6">
      <c r="A43" s="3" t="s">
        <v>32</v>
      </c>
      <c r="B43" s="3">
        <v>1630</v>
      </c>
      <c r="C43" s="4" t="s">
        <v>0</v>
      </c>
      <c r="E43" s="5" t="s">
        <v>2</v>
      </c>
      <c r="F43" s="3">
        <f t="shared" si="1"/>
        <v>0</v>
      </c>
    </row>
    <row r="44" spans="1:6">
      <c r="A44" s="3" t="s">
        <v>33</v>
      </c>
      <c r="B44" s="3">
        <v>1630</v>
      </c>
      <c r="C44" s="4" t="s">
        <v>0</v>
      </c>
      <c r="E44" s="5" t="s">
        <v>2</v>
      </c>
      <c r="F44" s="3">
        <f t="shared" si="1"/>
        <v>0</v>
      </c>
    </row>
    <row r="45" spans="1:6" ht="19.5" thickBot="1">
      <c r="B45" s="3"/>
      <c r="C45" s="4"/>
      <c r="E45" s="5"/>
      <c r="F45" s="3"/>
    </row>
    <row r="46" spans="1:6" ht="20.25" thickTop="1" thickBot="1">
      <c r="A46" s="13" t="s">
        <v>40</v>
      </c>
      <c r="B46" s="3"/>
      <c r="C46" s="4"/>
      <c r="E46" s="5"/>
      <c r="F46" s="3"/>
    </row>
    <row r="47" spans="1:6" ht="19.5" thickTop="1">
      <c r="B47" s="3" t="s">
        <v>34</v>
      </c>
      <c r="C47" s="4"/>
      <c r="E47" s="5"/>
      <c r="F47" s="3"/>
    </row>
    <row r="48" spans="1:6">
      <c r="A48" t="s">
        <v>35</v>
      </c>
      <c r="B48" s="3">
        <v>420</v>
      </c>
      <c r="C48" s="4" t="s">
        <v>0</v>
      </c>
      <c r="E48" s="5" t="s">
        <v>2</v>
      </c>
      <c r="F48" s="3">
        <f t="shared" si="1"/>
        <v>0</v>
      </c>
    </row>
    <row r="49" spans="1:6">
      <c r="A49" t="s">
        <v>36</v>
      </c>
      <c r="B49" s="3">
        <v>560</v>
      </c>
      <c r="C49" s="4" t="s">
        <v>0</v>
      </c>
      <c r="E49" s="5" t="s">
        <v>2</v>
      </c>
      <c r="F49" s="3">
        <f t="shared" si="1"/>
        <v>0</v>
      </c>
    </row>
    <row r="50" spans="1:6">
      <c r="A50" t="s">
        <v>37</v>
      </c>
      <c r="B50" s="3">
        <v>640</v>
      </c>
      <c r="C50" s="4" t="s">
        <v>0</v>
      </c>
      <c r="E50" s="5" t="s">
        <v>2</v>
      </c>
      <c r="F50" s="3">
        <f t="shared" si="1"/>
        <v>0</v>
      </c>
    </row>
    <row r="51" spans="1:6">
      <c r="B51" s="3" t="s">
        <v>38</v>
      </c>
      <c r="C51" s="4"/>
      <c r="E51" s="5"/>
      <c r="F51" s="3"/>
    </row>
    <row r="52" spans="1:6">
      <c r="A52" t="s">
        <v>35</v>
      </c>
      <c r="B52" s="3">
        <v>520</v>
      </c>
      <c r="C52" s="4" t="s">
        <v>0</v>
      </c>
      <c r="E52" s="5" t="s">
        <v>2</v>
      </c>
      <c r="F52" s="3">
        <f t="shared" si="1"/>
        <v>0</v>
      </c>
    </row>
    <row r="53" spans="1:6">
      <c r="A53" t="s">
        <v>36</v>
      </c>
      <c r="B53" s="3">
        <v>680</v>
      </c>
      <c r="C53" s="4" t="s">
        <v>0</v>
      </c>
      <c r="E53" s="5" t="s">
        <v>2</v>
      </c>
      <c r="F53" s="3">
        <f t="shared" si="1"/>
        <v>0</v>
      </c>
    </row>
    <row r="54" spans="1:6">
      <c r="A54" t="s">
        <v>37</v>
      </c>
      <c r="B54" s="3">
        <v>780</v>
      </c>
      <c r="C54" s="4" t="s">
        <v>0</v>
      </c>
      <c r="E54" s="5" t="s">
        <v>2</v>
      </c>
      <c r="F54" s="3">
        <f t="shared" si="1"/>
        <v>0</v>
      </c>
    </row>
    <row r="55" spans="1:6">
      <c r="B55" s="3" t="s">
        <v>39</v>
      </c>
      <c r="C55" s="4"/>
      <c r="E55" s="5"/>
      <c r="F55" s="3"/>
    </row>
    <row r="56" spans="1:6">
      <c r="A56" t="s">
        <v>35</v>
      </c>
      <c r="B56" s="3">
        <v>630</v>
      </c>
      <c r="C56" s="4" t="s">
        <v>0</v>
      </c>
      <c r="E56" s="5" t="s">
        <v>2</v>
      </c>
      <c r="F56" s="3">
        <f t="shared" si="1"/>
        <v>0</v>
      </c>
    </row>
    <row r="57" spans="1:6">
      <c r="A57" t="s">
        <v>36</v>
      </c>
      <c r="B57" s="3">
        <v>780</v>
      </c>
      <c r="C57" s="4" t="s">
        <v>0</v>
      </c>
      <c r="E57" s="5" t="s">
        <v>2</v>
      </c>
      <c r="F57" s="3">
        <f t="shared" si="1"/>
        <v>0</v>
      </c>
    </row>
    <row r="58" spans="1:6">
      <c r="A58" t="s">
        <v>37</v>
      </c>
      <c r="B58" s="3">
        <v>900</v>
      </c>
      <c r="C58" s="4" t="s">
        <v>0</v>
      </c>
      <c r="E58" s="5" t="s">
        <v>2</v>
      </c>
      <c r="F58" s="3">
        <f t="shared" si="1"/>
        <v>0</v>
      </c>
    </row>
    <row r="59" spans="1:6" ht="19.5" thickBot="1">
      <c r="C59" s="4"/>
      <c r="E59" s="5"/>
      <c r="F59" s="3"/>
    </row>
    <row r="60" spans="1:6" ht="20.25" thickTop="1" thickBot="1">
      <c r="A60" s="13" t="s">
        <v>41</v>
      </c>
      <c r="C60" s="4"/>
      <c r="E60" s="5"/>
      <c r="F60" s="3"/>
    </row>
    <row r="61" spans="1:6" ht="19.5" thickTop="1">
      <c r="A61" t="s">
        <v>42</v>
      </c>
      <c r="B61" s="3">
        <v>650</v>
      </c>
      <c r="C61" s="4" t="s">
        <v>0</v>
      </c>
      <c r="E61" s="5" t="s">
        <v>2</v>
      </c>
      <c r="F61" s="3">
        <f t="shared" si="1"/>
        <v>0</v>
      </c>
    </row>
    <row r="62" spans="1:6">
      <c r="A62" t="s">
        <v>43</v>
      </c>
      <c r="B62" s="3">
        <v>700</v>
      </c>
      <c r="C62" s="4" t="s">
        <v>0</v>
      </c>
      <c r="E62" s="5" t="s">
        <v>2</v>
      </c>
      <c r="F62" s="3">
        <f t="shared" si="1"/>
        <v>0</v>
      </c>
    </row>
    <row r="63" spans="1:6">
      <c r="A63" t="s">
        <v>45</v>
      </c>
      <c r="B63" s="3">
        <v>800</v>
      </c>
      <c r="C63" s="4" t="s">
        <v>0</v>
      </c>
      <c r="E63" s="5" t="s">
        <v>2</v>
      </c>
      <c r="F63" s="3">
        <f t="shared" si="1"/>
        <v>0</v>
      </c>
    </row>
    <row r="64" spans="1:6">
      <c r="A64" t="s">
        <v>44</v>
      </c>
      <c r="B64" s="3">
        <v>880</v>
      </c>
      <c r="C64" s="4" t="s">
        <v>0</v>
      </c>
      <c r="E64" s="5" t="s">
        <v>2</v>
      </c>
      <c r="F64" s="3">
        <f t="shared" si="1"/>
        <v>0</v>
      </c>
    </row>
    <row r="65" spans="1:6" ht="19.5" thickBot="1">
      <c r="B65" s="3"/>
      <c r="C65" s="4"/>
      <c r="E65" s="5"/>
      <c r="F65" s="3"/>
    </row>
    <row r="66" spans="1:6" ht="20.25" thickTop="1" thickBot="1">
      <c r="A66" s="13" t="s">
        <v>83</v>
      </c>
      <c r="C66" s="4"/>
      <c r="E66" s="5"/>
      <c r="F66" s="3"/>
    </row>
    <row r="67" spans="1:6" ht="19.5" thickTop="1">
      <c r="A67" t="s">
        <v>120</v>
      </c>
      <c r="B67" s="3">
        <v>220</v>
      </c>
      <c r="C67" s="4" t="s">
        <v>0</v>
      </c>
      <c r="E67" s="5" t="s">
        <v>2</v>
      </c>
      <c r="F67" s="3">
        <f t="shared" ref="F67:F70" si="3">B67*D67</f>
        <v>0</v>
      </c>
    </row>
    <row r="68" spans="1:6">
      <c r="A68" t="s">
        <v>121</v>
      </c>
      <c r="B68" s="3">
        <v>10</v>
      </c>
      <c r="C68" s="4" t="s">
        <v>0</v>
      </c>
      <c r="E68" s="5" t="s">
        <v>2</v>
      </c>
      <c r="F68" s="3">
        <f t="shared" si="3"/>
        <v>0</v>
      </c>
    </row>
    <row r="69" spans="1:6">
      <c r="A69" t="s">
        <v>122</v>
      </c>
      <c r="B69" s="3">
        <v>20</v>
      </c>
      <c r="C69" s="4" t="s">
        <v>0</v>
      </c>
      <c r="E69" s="5" t="s">
        <v>2</v>
      </c>
      <c r="F69" s="3">
        <f t="shared" si="3"/>
        <v>0</v>
      </c>
    </row>
    <row r="70" spans="1:6">
      <c r="A70" t="s">
        <v>123</v>
      </c>
      <c r="B70" s="3">
        <v>70</v>
      </c>
      <c r="C70" s="4" t="s">
        <v>0</v>
      </c>
      <c r="E70" s="5" t="s">
        <v>2</v>
      </c>
      <c r="F70" s="3">
        <f t="shared" si="3"/>
        <v>0</v>
      </c>
    </row>
    <row r="71" spans="1:6">
      <c r="A71" t="s">
        <v>124</v>
      </c>
      <c r="B71" s="3">
        <v>70</v>
      </c>
      <c r="C71" s="4" t="s">
        <v>0</v>
      </c>
      <c r="E71" s="5" t="s">
        <v>2</v>
      </c>
      <c r="F71" s="3">
        <f t="shared" ref="F71:F78" si="4">B71*D71</f>
        <v>0</v>
      </c>
    </row>
    <row r="72" spans="1:6">
      <c r="A72" t="s">
        <v>119</v>
      </c>
      <c r="B72" s="3">
        <v>200</v>
      </c>
      <c r="C72" s="4" t="s">
        <v>0</v>
      </c>
      <c r="E72" s="5" t="s">
        <v>2</v>
      </c>
      <c r="F72" s="3">
        <f t="shared" si="4"/>
        <v>0</v>
      </c>
    </row>
    <row r="73" spans="1:6">
      <c r="A73" t="s">
        <v>125</v>
      </c>
      <c r="B73" s="3">
        <v>140</v>
      </c>
      <c r="C73" s="4" t="s">
        <v>0</v>
      </c>
      <c r="E73" s="5" t="s">
        <v>2</v>
      </c>
      <c r="F73" s="3">
        <f t="shared" si="4"/>
        <v>0</v>
      </c>
    </row>
    <row r="74" spans="1:6">
      <c r="A74" t="s">
        <v>126</v>
      </c>
      <c r="B74" s="3">
        <v>40</v>
      </c>
      <c r="C74" s="4" t="s">
        <v>0</v>
      </c>
      <c r="E74" s="5" t="s">
        <v>2</v>
      </c>
      <c r="F74" s="3">
        <f t="shared" si="4"/>
        <v>0</v>
      </c>
    </row>
    <row r="75" spans="1:6">
      <c r="A75" t="s">
        <v>127</v>
      </c>
      <c r="B75" s="3">
        <v>50</v>
      </c>
      <c r="C75" s="4" t="s">
        <v>0</v>
      </c>
      <c r="E75" s="5" t="s">
        <v>2</v>
      </c>
      <c r="F75" s="3">
        <f t="shared" si="4"/>
        <v>0</v>
      </c>
    </row>
    <row r="76" spans="1:6">
      <c r="A76" t="s">
        <v>128</v>
      </c>
      <c r="B76" s="3">
        <v>300</v>
      </c>
      <c r="C76" s="4" t="s">
        <v>0</v>
      </c>
      <c r="E76" s="5" t="s">
        <v>2</v>
      </c>
      <c r="F76" s="3">
        <f t="shared" si="4"/>
        <v>0</v>
      </c>
    </row>
    <row r="77" spans="1:6">
      <c r="A77" t="s">
        <v>129</v>
      </c>
      <c r="B77" s="3">
        <v>200</v>
      </c>
      <c r="C77" s="4" t="s">
        <v>0</v>
      </c>
      <c r="E77" s="5" t="s">
        <v>2</v>
      </c>
      <c r="F77" s="3">
        <f t="shared" si="4"/>
        <v>0</v>
      </c>
    </row>
    <row r="78" spans="1:6">
      <c r="A78" t="s">
        <v>130</v>
      </c>
      <c r="B78" s="3">
        <v>250</v>
      </c>
      <c r="C78" s="4" t="s">
        <v>0</v>
      </c>
      <c r="E78" s="5" t="s">
        <v>2</v>
      </c>
      <c r="F78" s="3">
        <f t="shared" si="4"/>
        <v>0</v>
      </c>
    </row>
    <row r="79" spans="1:6" ht="19.5" thickBot="1">
      <c r="B79" s="3"/>
      <c r="C79" s="4"/>
      <c r="E79" s="5"/>
      <c r="F79" s="3"/>
    </row>
    <row r="80" spans="1:6" ht="20.25" thickTop="1" thickBot="1">
      <c r="A80" s="13" t="s">
        <v>53</v>
      </c>
      <c r="B80" s="3"/>
      <c r="C80" s="4"/>
      <c r="E80" s="5"/>
      <c r="F80" s="3"/>
    </row>
    <row r="81" spans="1:8" ht="19.5" thickTop="1">
      <c r="A81" s="9" t="s">
        <v>54</v>
      </c>
      <c r="B81" s="3">
        <v>400</v>
      </c>
      <c r="C81" s="4" t="s">
        <v>0</v>
      </c>
      <c r="E81" s="5" t="s">
        <v>2</v>
      </c>
      <c r="F81" s="3">
        <f t="shared" si="1"/>
        <v>0</v>
      </c>
    </row>
    <row r="82" spans="1:8">
      <c r="A82" s="9" t="s">
        <v>55</v>
      </c>
      <c r="B82" s="3">
        <v>400</v>
      </c>
      <c r="C82" s="4" t="s">
        <v>0</v>
      </c>
      <c r="E82" s="5" t="s">
        <v>2</v>
      </c>
      <c r="F82" s="3">
        <f t="shared" si="1"/>
        <v>0</v>
      </c>
    </row>
    <row r="83" spans="1:8">
      <c r="A83" s="9" t="s">
        <v>56</v>
      </c>
      <c r="B83" s="3">
        <v>400</v>
      </c>
      <c r="C83" s="4" t="s">
        <v>0</v>
      </c>
      <c r="E83" s="5" t="s">
        <v>2</v>
      </c>
      <c r="F83" s="3">
        <f t="shared" si="1"/>
        <v>0</v>
      </c>
    </row>
    <row r="84" spans="1:8">
      <c r="A84" s="9" t="s">
        <v>57</v>
      </c>
      <c r="B84" s="3">
        <v>400</v>
      </c>
      <c r="C84" s="4" t="s">
        <v>0</v>
      </c>
      <c r="E84" s="5" t="s">
        <v>2</v>
      </c>
      <c r="F84" s="3">
        <f t="shared" si="1"/>
        <v>0</v>
      </c>
    </row>
    <row r="85" spans="1:8">
      <c r="A85" s="9" t="s">
        <v>58</v>
      </c>
      <c r="B85" s="3">
        <v>400</v>
      </c>
      <c r="C85" s="4" t="s">
        <v>0</v>
      </c>
      <c r="E85" s="5" t="s">
        <v>2</v>
      </c>
      <c r="F85" s="3">
        <f t="shared" si="1"/>
        <v>0</v>
      </c>
    </row>
    <row r="86" spans="1:8">
      <c r="A86" s="9" t="s">
        <v>59</v>
      </c>
      <c r="B86" s="3">
        <v>400</v>
      </c>
      <c r="C86" s="4" t="s">
        <v>0</v>
      </c>
      <c r="E86" s="5" t="s">
        <v>2</v>
      </c>
      <c r="F86" s="3">
        <f t="shared" si="1"/>
        <v>0</v>
      </c>
    </row>
    <row r="87" spans="1:8">
      <c r="A87" s="9" t="s">
        <v>60</v>
      </c>
      <c r="B87" s="3">
        <v>300</v>
      </c>
      <c r="C87" s="4" t="s">
        <v>0</v>
      </c>
      <c r="E87" s="5" t="s">
        <v>2</v>
      </c>
      <c r="F87" s="3">
        <f t="shared" si="1"/>
        <v>0</v>
      </c>
    </row>
    <row r="88" spans="1:8">
      <c r="A88" s="9" t="s">
        <v>61</v>
      </c>
      <c r="B88" s="3">
        <v>300</v>
      </c>
      <c r="C88" s="4" t="s">
        <v>0</v>
      </c>
      <c r="E88" s="5" t="s">
        <v>2</v>
      </c>
      <c r="F88" s="3">
        <f t="shared" si="1"/>
        <v>0</v>
      </c>
    </row>
    <row r="89" spans="1:8">
      <c r="A89" s="9" t="s">
        <v>62</v>
      </c>
      <c r="B89" s="3">
        <v>200</v>
      </c>
      <c r="C89" s="4" t="s">
        <v>0</v>
      </c>
      <c r="E89" s="5" t="s">
        <v>2</v>
      </c>
      <c r="F89" s="3">
        <f t="shared" si="1"/>
        <v>0</v>
      </c>
    </row>
    <row r="90" spans="1:8">
      <c r="A90" s="9" t="s">
        <v>63</v>
      </c>
      <c r="B90" s="3">
        <v>200</v>
      </c>
      <c r="C90" s="4" t="s">
        <v>0</v>
      </c>
      <c r="E90" s="5" t="s">
        <v>2</v>
      </c>
      <c r="F90" s="3">
        <f t="shared" si="1"/>
        <v>0</v>
      </c>
    </row>
    <row r="91" spans="1:8">
      <c r="A91" s="9" t="s">
        <v>64</v>
      </c>
      <c r="B91" s="3">
        <v>1100</v>
      </c>
      <c r="C91" s="4" t="s">
        <v>0</v>
      </c>
      <c r="E91" s="5" t="s">
        <v>2</v>
      </c>
      <c r="F91" s="3">
        <f t="shared" si="1"/>
        <v>0</v>
      </c>
      <c r="H91" t="s">
        <v>131</v>
      </c>
    </row>
    <row r="92" spans="1:8">
      <c r="A92" s="9" t="s">
        <v>65</v>
      </c>
      <c r="B92" s="3">
        <v>200</v>
      </c>
      <c r="C92" s="4" t="s">
        <v>0</v>
      </c>
      <c r="E92" s="5" t="s">
        <v>2</v>
      </c>
      <c r="F92" s="3">
        <f t="shared" si="1"/>
        <v>0</v>
      </c>
    </row>
    <row r="93" spans="1:8">
      <c r="A93" s="8" t="s">
        <v>66</v>
      </c>
      <c r="B93" s="3">
        <v>100</v>
      </c>
      <c r="C93" s="4" t="s">
        <v>0</v>
      </c>
      <c r="E93" s="5" t="s">
        <v>2</v>
      </c>
      <c r="F93" s="3">
        <f t="shared" ref="F93:F114" si="5">B93*D93</f>
        <v>0</v>
      </c>
    </row>
    <row r="94" spans="1:8">
      <c r="A94" s="8" t="s">
        <v>67</v>
      </c>
      <c r="B94" s="3">
        <v>320</v>
      </c>
      <c r="C94" s="4" t="s">
        <v>0</v>
      </c>
      <c r="E94" s="5" t="s">
        <v>2</v>
      </c>
      <c r="F94" s="3">
        <f t="shared" si="5"/>
        <v>0</v>
      </c>
      <c r="H94" t="s">
        <v>132</v>
      </c>
    </row>
    <row r="95" spans="1:8">
      <c r="A95" s="8" t="s">
        <v>68</v>
      </c>
      <c r="B95" s="3">
        <v>900</v>
      </c>
      <c r="C95" s="4" t="s">
        <v>0</v>
      </c>
      <c r="E95" s="5" t="s">
        <v>2</v>
      </c>
      <c r="F95" s="3">
        <f t="shared" si="5"/>
        <v>0</v>
      </c>
      <c r="H95" t="s">
        <v>133</v>
      </c>
    </row>
    <row r="96" spans="1:8">
      <c r="A96" s="8" t="s">
        <v>69</v>
      </c>
      <c r="B96" s="3">
        <v>570</v>
      </c>
      <c r="C96" s="4" t="s">
        <v>0</v>
      </c>
      <c r="E96" s="5" t="s">
        <v>2</v>
      </c>
      <c r="F96" s="3">
        <f t="shared" si="5"/>
        <v>0</v>
      </c>
      <c r="H96" t="s">
        <v>134</v>
      </c>
    </row>
    <row r="97" spans="1:8">
      <c r="A97" s="8" t="s">
        <v>70</v>
      </c>
      <c r="B97" s="3">
        <v>2100</v>
      </c>
      <c r="C97" s="4" t="s">
        <v>0</v>
      </c>
      <c r="E97" s="5" t="s">
        <v>2</v>
      </c>
      <c r="F97" s="3">
        <f t="shared" si="5"/>
        <v>0</v>
      </c>
      <c r="H97" t="s">
        <v>135</v>
      </c>
    </row>
    <row r="98" spans="1:8">
      <c r="A98" s="8" t="s">
        <v>71</v>
      </c>
      <c r="B98" s="3">
        <v>1000</v>
      </c>
      <c r="C98" s="4" t="s">
        <v>0</v>
      </c>
      <c r="E98" s="5" t="s">
        <v>2</v>
      </c>
      <c r="F98" s="3">
        <f t="shared" si="5"/>
        <v>0</v>
      </c>
      <c r="H98" t="s">
        <v>136</v>
      </c>
    </row>
    <row r="99" spans="1:8">
      <c r="A99" s="10" t="s">
        <v>72</v>
      </c>
      <c r="B99" s="3">
        <v>100</v>
      </c>
      <c r="C99" s="4" t="s">
        <v>0</v>
      </c>
      <c r="E99" s="5" t="s">
        <v>2</v>
      </c>
      <c r="F99" s="3">
        <f t="shared" si="5"/>
        <v>0</v>
      </c>
    </row>
    <row r="100" spans="1:8">
      <c r="A100" s="10" t="s">
        <v>73</v>
      </c>
      <c r="B100" s="3">
        <v>100</v>
      </c>
      <c r="C100" s="4" t="s">
        <v>0</v>
      </c>
      <c r="E100" s="5" t="s">
        <v>2</v>
      </c>
      <c r="F100" s="3">
        <f t="shared" si="5"/>
        <v>0</v>
      </c>
    </row>
    <row r="101" spans="1:8">
      <c r="A101" s="10" t="s">
        <v>74</v>
      </c>
      <c r="B101" s="3">
        <v>100</v>
      </c>
      <c r="C101" s="4" t="s">
        <v>0</v>
      </c>
      <c r="E101" s="5" t="s">
        <v>2</v>
      </c>
      <c r="F101" s="3">
        <f t="shared" si="5"/>
        <v>0</v>
      </c>
    </row>
    <row r="102" spans="1:8">
      <c r="A102" s="10" t="s">
        <v>75</v>
      </c>
      <c r="B102" s="3">
        <v>100</v>
      </c>
      <c r="C102" s="4" t="s">
        <v>0</v>
      </c>
      <c r="E102" s="5" t="s">
        <v>2</v>
      </c>
      <c r="F102" s="3">
        <f t="shared" si="5"/>
        <v>0</v>
      </c>
      <c r="H102" t="s">
        <v>144</v>
      </c>
    </row>
    <row r="103" spans="1:8">
      <c r="A103" s="10" t="s">
        <v>76</v>
      </c>
      <c r="B103" s="3">
        <v>100</v>
      </c>
      <c r="C103" s="4" t="s">
        <v>0</v>
      </c>
      <c r="E103" s="5" t="s">
        <v>2</v>
      </c>
      <c r="F103" s="3">
        <f t="shared" si="5"/>
        <v>0</v>
      </c>
      <c r="H103" t="s">
        <v>144</v>
      </c>
    </row>
    <row r="104" spans="1:8">
      <c r="A104" s="11" t="s">
        <v>77</v>
      </c>
      <c r="B104" s="3">
        <v>500</v>
      </c>
      <c r="C104" s="4" t="s">
        <v>0</v>
      </c>
      <c r="E104" s="5" t="s">
        <v>2</v>
      </c>
      <c r="F104" s="3">
        <f t="shared" si="5"/>
        <v>0</v>
      </c>
    </row>
    <row r="105" spans="1:8">
      <c r="A105" s="11" t="s">
        <v>78</v>
      </c>
      <c r="B105" s="3">
        <v>420</v>
      </c>
      <c r="C105" s="4" t="s">
        <v>0</v>
      </c>
      <c r="E105" s="5" t="s">
        <v>2</v>
      </c>
      <c r="F105" s="3">
        <f t="shared" si="5"/>
        <v>0</v>
      </c>
    </row>
    <row r="106" spans="1:8">
      <c r="A106" s="11" t="s">
        <v>145</v>
      </c>
      <c r="B106" s="3">
        <v>300</v>
      </c>
      <c r="C106" s="4" t="s">
        <v>0</v>
      </c>
      <c r="E106" s="5" t="s">
        <v>2</v>
      </c>
      <c r="F106" s="3">
        <f t="shared" ref="F106:F108" si="6">B106*D106</f>
        <v>0</v>
      </c>
    </row>
    <row r="107" spans="1:8">
      <c r="A107" s="11" t="s">
        <v>146</v>
      </c>
      <c r="B107" s="3">
        <v>450</v>
      </c>
      <c r="C107" s="4" t="s">
        <v>0</v>
      </c>
      <c r="E107" s="5" t="s">
        <v>2</v>
      </c>
      <c r="F107" s="3">
        <f t="shared" si="6"/>
        <v>0</v>
      </c>
    </row>
    <row r="108" spans="1:8">
      <c r="A108" s="11" t="s">
        <v>147</v>
      </c>
      <c r="B108" s="3">
        <v>520</v>
      </c>
      <c r="C108" s="4" t="s">
        <v>0</v>
      </c>
      <c r="E108" s="5" t="s">
        <v>2</v>
      </c>
      <c r="F108" s="3">
        <f t="shared" si="6"/>
        <v>0</v>
      </c>
    </row>
    <row r="109" spans="1:8">
      <c r="A109" s="11" t="s">
        <v>79</v>
      </c>
      <c r="B109" s="3">
        <v>28000</v>
      </c>
      <c r="C109" s="4" t="s">
        <v>0</v>
      </c>
      <c r="E109" s="5" t="s">
        <v>2</v>
      </c>
      <c r="F109" s="3">
        <f t="shared" si="5"/>
        <v>0</v>
      </c>
    </row>
    <row r="110" spans="1:8">
      <c r="A110" s="11" t="s">
        <v>148</v>
      </c>
      <c r="B110" s="3">
        <v>300</v>
      </c>
      <c r="C110" s="4" t="s">
        <v>0</v>
      </c>
      <c r="E110" s="5" t="s">
        <v>2</v>
      </c>
      <c r="F110" s="3">
        <f t="shared" si="5"/>
        <v>0</v>
      </c>
    </row>
    <row r="111" spans="1:8">
      <c r="A111" s="11" t="s">
        <v>149</v>
      </c>
      <c r="B111" s="3">
        <v>500</v>
      </c>
      <c r="C111" s="4" t="s">
        <v>0</v>
      </c>
      <c r="E111" s="5" t="s">
        <v>2</v>
      </c>
      <c r="F111" s="3">
        <f t="shared" si="5"/>
        <v>0</v>
      </c>
    </row>
    <row r="112" spans="1:8">
      <c r="A112" s="11" t="s">
        <v>80</v>
      </c>
      <c r="B112" s="3">
        <v>500</v>
      </c>
      <c r="C112" s="4" t="s">
        <v>0</v>
      </c>
      <c r="E112" s="5" t="s">
        <v>2</v>
      </c>
      <c r="F112" s="3">
        <f t="shared" si="5"/>
        <v>0</v>
      </c>
    </row>
    <row r="113" spans="1:6">
      <c r="A113" s="11" t="s">
        <v>81</v>
      </c>
      <c r="B113" s="3">
        <v>0</v>
      </c>
      <c r="C113" s="4" t="s">
        <v>0</v>
      </c>
      <c r="E113" s="5" t="s">
        <v>2</v>
      </c>
      <c r="F113" s="3">
        <f t="shared" si="5"/>
        <v>0</v>
      </c>
    </row>
    <row r="114" spans="1:6">
      <c r="A114" s="11" t="s">
        <v>82</v>
      </c>
      <c r="B114" s="3">
        <v>0</v>
      </c>
      <c r="C114" s="4" t="s">
        <v>0</v>
      </c>
      <c r="E114" s="5" t="s">
        <v>2</v>
      </c>
      <c r="F114" s="3">
        <f t="shared" si="5"/>
        <v>0</v>
      </c>
    </row>
    <row r="115" spans="1:6" ht="19.5" thickBot="1">
      <c r="A115" s="12"/>
      <c r="B115" s="3"/>
      <c r="C115" s="4"/>
      <c r="E115" s="5"/>
      <c r="F115" s="3"/>
    </row>
    <row r="116" spans="1:6" ht="20.25" thickTop="1" thickBot="1">
      <c r="A116" s="16" t="s">
        <v>137</v>
      </c>
      <c r="C116" s="4"/>
      <c r="E116" s="5"/>
      <c r="F116" s="3"/>
    </row>
    <row r="117" spans="1:6" ht="19.5" thickTop="1">
      <c r="A117" s="14" t="s">
        <v>75</v>
      </c>
      <c r="C117" s="4"/>
      <c r="E117" s="5"/>
      <c r="F117" s="3"/>
    </row>
    <row r="118" spans="1:6">
      <c r="A118" t="s">
        <v>138</v>
      </c>
      <c r="B118" s="3">
        <v>650</v>
      </c>
      <c r="C118" s="4" t="s">
        <v>0</v>
      </c>
      <c r="E118" s="5" t="s">
        <v>2</v>
      </c>
      <c r="F118" s="3">
        <f t="shared" ref="F118:F121" si="7">B118*D118</f>
        <v>0</v>
      </c>
    </row>
    <row r="119" spans="1:6">
      <c r="A119" t="s">
        <v>139</v>
      </c>
      <c r="B119" s="3">
        <v>350</v>
      </c>
      <c r="C119" s="4" t="s">
        <v>0</v>
      </c>
      <c r="E119" s="5" t="s">
        <v>2</v>
      </c>
      <c r="F119" s="3">
        <f t="shared" si="7"/>
        <v>0</v>
      </c>
    </row>
    <row r="120" spans="1:6">
      <c r="A120" t="s">
        <v>140</v>
      </c>
      <c r="B120" s="3">
        <v>580</v>
      </c>
      <c r="C120" s="4" t="s">
        <v>0</v>
      </c>
      <c r="E120" s="5" t="s">
        <v>2</v>
      </c>
      <c r="F120" s="3">
        <f t="shared" si="7"/>
        <v>0</v>
      </c>
    </row>
    <row r="121" spans="1:6">
      <c r="A121" t="s">
        <v>141</v>
      </c>
      <c r="B121" s="3">
        <v>140</v>
      </c>
      <c r="C121" s="4" t="s">
        <v>0</v>
      </c>
      <c r="E121" s="5" t="s">
        <v>2</v>
      </c>
      <c r="F121" s="3">
        <f t="shared" si="7"/>
        <v>0</v>
      </c>
    </row>
    <row r="122" spans="1:6">
      <c r="B122" s="3"/>
      <c r="C122" s="4"/>
      <c r="E122" s="5"/>
      <c r="F122" s="3"/>
    </row>
    <row r="123" spans="1:6">
      <c r="A123" s="14" t="s">
        <v>76</v>
      </c>
      <c r="C123" s="4"/>
      <c r="E123" s="5"/>
      <c r="F123" s="3"/>
    </row>
    <row r="124" spans="1:6">
      <c r="A124" t="s">
        <v>142</v>
      </c>
      <c r="B124" s="3">
        <v>50</v>
      </c>
      <c r="C124" s="4" t="s">
        <v>0</v>
      </c>
      <c r="E124" s="5" t="s">
        <v>2</v>
      </c>
      <c r="F124" s="3">
        <f t="shared" ref="F124:F125" si="8">B124*D124</f>
        <v>0</v>
      </c>
    </row>
    <row r="125" spans="1:6">
      <c r="A125" t="s">
        <v>143</v>
      </c>
      <c r="B125" s="3">
        <v>30</v>
      </c>
      <c r="C125" s="4" t="s">
        <v>0</v>
      </c>
      <c r="E125" s="5" t="s">
        <v>2</v>
      </c>
      <c r="F125" s="3">
        <f t="shared" si="8"/>
        <v>0</v>
      </c>
    </row>
    <row r="126" spans="1:6" ht="19.5" thickBot="1"/>
    <row r="127" spans="1:6" ht="20.25" thickTop="1" thickBot="1">
      <c r="A127" s="13" t="s">
        <v>84</v>
      </c>
      <c r="C127" s="4"/>
      <c r="E127" s="5"/>
      <c r="F127" s="3"/>
    </row>
    <row r="128" spans="1:6" ht="19.5" thickTop="1">
      <c r="A128" s="14" t="s">
        <v>99</v>
      </c>
      <c r="C128" s="4"/>
      <c r="E128" s="5"/>
      <c r="F128" s="3"/>
    </row>
    <row r="129" spans="1:6">
      <c r="A129" t="s">
        <v>85</v>
      </c>
      <c r="B129" s="3">
        <v>4200</v>
      </c>
      <c r="C129" s="4" t="s">
        <v>0</v>
      </c>
      <c r="E129" s="5" t="s">
        <v>2</v>
      </c>
      <c r="F129" s="3">
        <f t="shared" ref="F129:F140" si="9">B129*D129</f>
        <v>0</v>
      </c>
    </row>
    <row r="130" spans="1:6">
      <c r="A130" t="s">
        <v>86</v>
      </c>
      <c r="B130" s="3">
        <v>2200</v>
      </c>
      <c r="C130" s="4" t="s">
        <v>0</v>
      </c>
      <c r="E130" s="5" t="s">
        <v>2</v>
      </c>
      <c r="F130" s="3">
        <f t="shared" si="9"/>
        <v>0</v>
      </c>
    </row>
    <row r="131" spans="1:6">
      <c r="A131" t="s">
        <v>87</v>
      </c>
      <c r="B131" s="3">
        <v>3400</v>
      </c>
      <c r="C131" s="4" t="s">
        <v>0</v>
      </c>
      <c r="E131" s="5" t="s">
        <v>2</v>
      </c>
      <c r="F131" s="3">
        <f t="shared" si="9"/>
        <v>0</v>
      </c>
    </row>
    <row r="132" spans="1:6">
      <c r="A132" t="s">
        <v>88</v>
      </c>
      <c r="B132" s="3">
        <v>1800</v>
      </c>
      <c r="C132" s="4" t="s">
        <v>0</v>
      </c>
      <c r="E132" s="5" t="s">
        <v>2</v>
      </c>
      <c r="F132" s="3">
        <f t="shared" si="9"/>
        <v>0</v>
      </c>
    </row>
    <row r="133" spans="1:6">
      <c r="A133" t="s">
        <v>89</v>
      </c>
      <c r="B133" s="3">
        <v>10000</v>
      </c>
      <c r="C133" s="4" t="s">
        <v>0</v>
      </c>
      <c r="E133" s="5" t="s">
        <v>2</v>
      </c>
      <c r="F133" s="3">
        <f t="shared" si="9"/>
        <v>0</v>
      </c>
    </row>
    <row r="134" spans="1:6">
      <c r="A134" t="s">
        <v>90</v>
      </c>
      <c r="B134" s="3">
        <v>5000</v>
      </c>
      <c r="C134" s="4" t="s">
        <v>0</v>
      </c>
      <c r="E134" s="5" t="s">
        <v>2</v>
      </c>
      <c r="F134" s="3">
        <f t="shared" si="9"/>
        <v>0</v>
      </c>
    </row>
    <row r="135" spans="1:6">
      <c r="A135" t="s">
        <v>91</v>
      </c>
      <c r="B135" s="3">
        <v>3000</v>
      </c>
      <c r="C135" s="4" t="s">
        <v>0</v>
      </c>
      <c r="E135" s="5" t="s">
        <v>2</v>
      </c>
      <c r="F135" s="3">
        <f t="shared" si="9"/>
        <v>0</v>
      </c>
    </row>
    <row r="136" spans="1:6">
      <c r="A136" t="s">
        <v>92</v>
      </c>
      <c r="B136" s="3">
        <v>1700</v>
      </c>
      <c r="C136" s="4" t="s">
        <v>0</v>
      </c>
      <c r="E136" s="5" t="s">
        <v>2</v>
      </c>
      <c r="F136" s="3">
        <f t="shared" si="9"/>
        <v>0</v>
      </c>
    </row>
    <row r="137" spans="1:6">
      <c r="A137" t="s">
        <v>93</v>
      </c>
      <c r="B137" s="3">
        <v>4400</v>
      </c>
      <c r="C137" s="4" t="s">
        <v>0</v>
      </c>
      <c r="E137" s="5" t="s">
        <v>2</v>
      </c>
      <c r="F137" s="3">
        <f t="shared" si="9"/>
        <v>0</v>
      </c>
    </row>
    <row r="138" spans="1:6">
      <c r="A138" t="s">
        <v>94</v>
      </c>
      <c r="B138" s="3">
        <v>2400</v>
      </c>
      <c r="C138" s="4" t="s">
        <v>0</v>
      </c>
      <c r="E138" s="5" t="s">
        <v>2</v>
      </c>
      <c r="F138" s="3">
        <f t="shared" si="9"/>
        <v>0</v>
      </c>
    </row>
    <row r="139" spans="1:6">
      <c r="A139" t="s">
        <v>95</v>
      </c>
      <c r="B139" s="3">
        <v>5200</v>
      </c>
      <c r="C139" s="4" t="s">
        <v>0</v>
      </c>
      <c r="E139" s="5" t="s">
        <v>2</v>
      </c>
      <c r="F139" s="3">
        <f t="shared" si="9"/>
        <v>0</v>
      </c>
    </row>
    <row r="140" spans="1:6">
      <c r="A140" t="s">
        <v>96</v>
      </c>
      <c r="B140" s="3">
        <v>2800</v>
      </c>
      <c r="C140" s="4" t="s">
        <v>0</v>
      </c>
      <c r="E140" s="5" t="s">
        <v>2</v>
      </c>
      <c r="F140" s="3">
        <f t="shared" si="9"/>
        <v>0</v>
      </c>
    </row>
    <row r="141" spans="1:6">
      <c r="A141" t="s">
        <v>97</v>
      </c>
      <c r="B141" s="3">
        <v>4000</v>
      </c>
      <c r="C141" s="4" t="s">
        <v>0</v>
      </c>
      <c r="E141" s="5" t="s">
        <v>2</v>
      </c>
      <c r="F141" s="3">
        <f t="shared" ref="F141:F142" si="10">B141*D141</f>
        <v>0</v>
      </c>
    </row>
    <row r="142" spans="1:6">
      <c r="A142" t="s">
        <v>98</v>
      </c>
      <c r="B142" s="3">
        <v>2200</v>
      </c>
      <c r="C142" s="4" t="s">
        <v>0</v>
      </c>
      <c r="E142" s="5" t="s">
        <v>2</v>
      </c>
      <c r="F142" s="3">
        <f t="shared" si="10"/>
        <v>0</v>
      </c>
    </row>
    <row r="143" spans="1:6">
      <c r="B143" s="3"/>
      <c r="C143" s="4"/>
      <c r="E143" s="5"/>
      <c r="F143" s="3"/>
    </row>
    <row r="144" spans="1:6">
      <c r="A144" s="15" t="s">
        <v>100</v>
      </c>
      <c r="B144" s="3"/>
      <c r="C144" s="4"/>
      <c r="E144" s="5"/>
      <c r="F144" s="3"/>
    </row>
    <row r="145" spans="1:8">
      <c r="A145" t="s">
        <v>150</v>
      </c>
      <c r="B145" s="3">
        <v>210</v>
      </c>
      <c r="C145" s="4" t="s">
        <v>0</v>
      </c>
      <c r="E145" s="5" t="s">
        <v>2</v>
      </c>
      <c r="F145" s="3">
        <f t="shared" ref="F145:F164" si="11">B145*D145</f>
        <v>0</v>
      </c>
    </row>
    <row r="146" spans="1:8">
      <c r="A146" t="s">
        <v>101</v>
      </c>
      <c r="B146" s="3">
        <v>100</v>
      </c>
      <c r="C146" s="4" t="s">
        <v>0</v>
      </c>
      <c r="E146" s="5" t="s">
        <v>2</v>
      </c>
      <c r="F146" s="3">
        <f t="shared" si="11"/>
        <v>0</v>
      </c>
    </row>
    <row r="147" spans="1:8">
      <c r="A147" t="s">
        <v>102</v>
      </c>
      <c r="B147" s="3">
        <v>150</v>
      </c>
      <c r="C147" s="4" t="s">
        <v>0</v>
      </c>
      <c r="E147" s="5" t="s">
        <v>2</v>
      </c>
      <c r="F147" s="3">
        <f t="shared" si="11"/>
        <v>0</v>
      </c>
    </row>
    <row r="148" spans="1:8">
      <c r="A148" t="s">
        <v>103</v>
      </c>
      <c r="B148" s="3">
        <v>200</v>
      </c>
      <c r="C148" s="4" t="s">
        <v>0</v>
      </c>
      <c r="E148" s="5" t="s">
        <v>2</v>
      </c>
      <c r="F148" s="3">
        <f t="shared" si="11"/>
        <v>0</v>
      </c>
    </row>
    <row r="149" spans="1:8">
      <c r="A149" t="s">
        <v>151</v>
      </c>
      <c r="B149" s="3">
        <v>650</v>
      </c>
      <c r="C149" s="4" t="s">
        <v>0</v>
      </c>
      <c r="E149" s="5" t="s">
        <v>2</v>
      </c>
      <c r="F149" s="3">
        <f t="shared" si="11"/>
        <v>0</v>
      </c>
    </row>
    <row r="150" spans="1:8">
      <c r="A150" t="s">
        <v>152</v>
      </c>
      <c r="B150" s="3">
        <v>200</v>
      </c>
      <c r="C150" s="4" t="s">
        <v>0</v>
      </c>
      <c r="E150" s="5" t="s">
        <v>2</v>
      </c>
      <c r="F150" s="3">
        <f t="shared" si="11"/>
        <v>0</v>
      </c>
    </row>
    <row r="151" spans="1:8">
      <c r="A151" t="s">
        <v>104</v>
      </c>
      <c r="B151" s="3">
        <v>250</v>
      </c>
      <c r="C151" s="4" t="s">
        <v>0</v>
      </c>
      <c r="E151" s="5" t="s">
        <v>2</v>
      </c>
      <c r="F151" s="3">
        <f t="shared" si="11"/>
        <v>0</v>
      </c>
      <c r="H151" t="s">
        <v>153</v>
      </c>
    </row>
    <row r="152" spans="1:8">
      <c r="B152" s="3"/>
      <c r="C152" s="4"/>
      <c r="E152" s="5"/>
      <c r="F152" s="3"/>
    </row>
    <row r="153" spans="1:8">
      <c r="A153" s="15" t="s">
        <v>105</v>
      </c>
      <c r="B153" s="3"/>
      <c r="C153" s="4"/>
      <c r="E153" s="5"/>
      <c r="F153" s="3"/>
    </row>
    <row r="154" spans="1:8">
      <c r="A154" t="s">
        <v>106</v>
      </c>
      <c r="B154" s="3">
        <v>25</v>
      </c>
      <c r="C154" s="4" t="s">
        <v>0</v>
      </c>
      <c r="E154" s="5" t="s">
        <v>2</v>
      </c>
      <c r="F154" s="3">
        <f t="shared" si="11"/>
        <v>0</v>
      </c>
    </row>
    <row r="155" spans="1:8">
      <c r="A155" t="s">
        <v>107</v>
      </c>
      <c r="B155" s="3">
        <v>25</v>
      </c>
      <c r="C155" s="4" t="s">
        <v>0</v>
      </c>
      <c r="E155" s="5" t="s">
        <v>2</v>
      </c>
      <c r="F155" s="3">
        <f t="shared" si="11"/>
        <v>0</v>
      </c>
    </row>
    <row r="156" spans="1:8">
      <c r="A156" t="s">
        <v>108</v>
      </c>
      <c r="B156" s="3">
        <v>25</v>
      </c>
      <c r="C156" s="4" t="s">
        <v>0</v>
      </c>
      <c r="E156" s="5" t="s">
        <v>2</v>
      </c>
      <c r="F156" s="3">
        <f t="shared" si="11"/>
        <v>0</v>
      </c>
    </row>
    <row r="157" spans="1:8">
      <c r="A157" t="s">
        <v>109</v>
      </c>
      <c r="B157" s="3">
        <v>10</v>
      </c>
      <c r="C157" s="4" t="s">
        <v>0</v>
      </c>
      <c r="E157" s="5" t="s">
        <v>2</v>
      </c>
      <c r="F157" s="3">
        <f t="shared" si="11"/>
        <v>0</v>
      </c>
    </row>
    <row r="158" spans="1:8">
      <c r="A158" t="s">
        <v>110</v>
      </c>
      <c r="B158" s="3">
        <v>20</v>
      </c>
      <c r="C158" s="4" t="s">
        <v>0</v>
      </c>
      <c r="E158" s="5" t="s">
        <v>2</v>
      </c>
      <c r="F158" s="3">
        <f t="shared" si="11"/>
        <v>0</v>
      </c>
    </row>
    <row r="159" spans="1:8">
      <c r="A159" t="s">
        <v>111</v>
      </c>
      <c r="B159" s="3">
        <v>10</v>
      </c>
      <c r="C159" s="4" t="s">
        <v>0</v>
      </c>
      <c r="E159" s="5" t="s">
        <v>2</v>
      </c>
      <c r="F159" s="3">
        <f t="shared" si="11"/>
        <v>0</v>
      </c>
    </row>
    <row r="160" spans="1:8">
      <c r="A160" t="s">
        <v>112</v>
      </c>
      <c r="B160" s="3">
        <v>110</v>
      </c>
      <c r="C160" s="4" t="s">
        <v>0</v>
      </c>
      <c r="E160" s="5" t="s">
        <v>2</v>
      </c>
      <c r="F160" s="3">
        <f t="shared" si="11"/>
        <v>0</v>
      </c>
    </row>
    <row r="161" spans="1:9">
      <c r="A161" t="s">
        <v>113</v>
      </c>
      <c r="B161" s="3">
        <v>110</v>
      </c>
      <c r="C161" s="4" t="s">
        <v>0</v>
      </c>
      <c r="E161" s="5" t="s">
        <v>2</v>
      </c>
      <c r="F161" s="3">
        <f t="shared" si="11"/>
        <v>0</v>
      </c>
    </row>
    <row r="162" spans="1:9">
      <c r="A162" t="s">
        <v>114</v>
      </c>
      <c r="B162" s="3">
        <v>800</v>
      </c>
      <c r="C162" s="4" t="s">
        <v>0</v>
      </c>
      <c r="E162" s="5" t="s">
        <v>2</v>
      </c>
      <c r="F162" s="3">
        <f t="shared" si="11"/>
        <v>0</v>
      </c>
    </row>
    <row r="163" spans="1:9">
      <c r="A163" t="s">
        <v>115</v>
      </c>
      <c r="B163" s="3">
        <v>300</v>
      </c>
      <c r="C163" s="4" t="s">
        <v>0</v>
      </c>
      <c r="E163" s="5" t="s">
        <v>2</v>
      </c>
      <c r="F163" s="3">
        <f t="shared" si="11"/>
        <v>0</v>
      </c>
    </row>
    <row r="164" spans="1:9">
      <c r="A164" t="s">
        <v>116</v>
      </c>
      <c r="B164" s="3">
        <v>220</v>
      </c>
      <c r="C164" s="4" t="s">
        <v>0</v>
      </c>
      <c r="E164" s="5" t="s">
        <v>2</v>
      </c>
      <c r="F164" s="3">
        <f t="shared" si="11"/>
        <v>0</v>
      </c>
    </row>
    <row r="165" spans="1:9" ht="19.5" thickBot="1"/>
    <row r="166" spans="1:9" ht="19.5" thickTop="1">
      <c r="A166" s="17"/>
      <c r="B166" s="17"/>
      <c r="C166" s="17"/>
      <c r="D166" s="17"/>
      <c r="E166" s="17"/>
      <c r="F166" s="18">
        <f>SUM(F4:F165)</f>
        <v>0</v>
      </c>
      <c r="G166" s="17"/>
      <c r="H166" s="17"/>
      <c r="I166" s="17"/>
    </row>
    <row r="168" spans="1:9">
      <c r="B168" s="19" t="s">
        <v>154</v>
      </c>
      <c r="C168" t="s">
        <v>155</v>
      </c>
      <c r="D168" t="s">
        <v>157</v>
      </c>
      <c r="F168" s="3"/>
    </row>
    <row r="169" spans="1:9">
      <c r="B169" s="19"/>
      <c r="D169" t="s">
        <v>159</v>
      </c>
      <c r="F169" s="3"/>
    </row>
    <row r="170" spans="1:9">
      <c r="B170" s="19"/>
      <c r="D170" t="s">
        <v>160</v>
      </c>
      <c r="F170" s="3"/>
    </row>
    <row r="171" spans="1:9" ht="19.5" thickBot="1">
      <c r="A171" s="20"/>
      <c r="B171" s="20"/>
      <c r="C171" s="20"/>
      <c r="D171" s="20" t="s">
        <v>158</v>
      </c>
      <c r="E171" s="20"/>
      <c r="F171" s="21"/>
      <c r="G171" s="20"/>
      <c r="H171" s="20"/>
      <c r="I171" s="20"/>
    </row>
    <row r="172" spans="1:9" ht="19.5" thickTop="1">
      <c r="D172" t="s">
        <v>156</v>
      </c>
      <c r="F172" s="3">
        <f>SUM(F168:F171)</f>
        <v>0</v>
      </c>
    </row>
    <row r="174" spans="1:9">
      <c r="B174" s="19" t="s">
        <v>161</v>
      </c>
      <c r="D174" t="s">
        <v>162</v>
      </c>
      <c r="F174" s="3">
        <f>F166-F172</f>
        <v>0</v>
      </c>
    </row>
    <row r="175" spans="1:9">
      <c r="D175" t="s">
        <v>1</v>
      </c>
      <c r="F175">
        <v>217</v>
      </c>
    </row>
    <row r="176" spans="1:9">
      <c r="D176" t="s">
        <v>163</v>
      </c>
      <c r="F176" s="22">
        <f>F174/F175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宿泊用</vt:lpstr>
      <vt:lpstr>テント泊用</vt:lpstr>
      <vt:lpstr>参考</vt:lpstr>
      <vt:lpstr>テント泊用!Print_Area</vt:lpstr>
      <vt:lpstr>宿泊用!Print_Area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no.sakai</dc:creator>
  <cp:lastModifiedBy>ha.takahashi</cp:lastModifiedBy>
  <cp:lastPrinted>2025-03-02T04:53:10Z</cp:lastPrinted>
  <dcterms:created xsi:type="dcterms:W3CDTF">2015-06-05T18:19:34Z</dcterms:created>
  <dcterms:modified xsi:type="dcterms:W3CDTF">2026-03-27T06:11:30Z</dcterms:modified>
</cp:coreProperties>
</file>